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03" documentId="13_ncr:1_{F6CB121F-512D-4AA6-A0C1-0FB36C537598}" xr6:coauthVersionLast="47" xr6:coauthVersionMax="47" xr10:uidLastSave="{894ACEB8-29F4-40D7-B7D5-FD4278B6367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<sst xmlns="http://schemas.openxmlformats.org/spreadsheetml/2006/main" count="178577" uniqueCount="39073">
  <si>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</si>
  <si>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</si>
  <si>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</si>
  <si>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</si>
  <si>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</si>
  <si>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</si>
  <si>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</si>
  <si>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</si>
  <si>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</si>
  <si>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</si>
  <si>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</si>
  <si>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</si>
  <si>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</si>
  <si>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</si>
  <si>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</si>
  <si>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</si>
  <si>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</si>
  <si>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</si>
  <si>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</si>
  <si>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</si>
  <si>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</si>
  <si>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</si>
  <si>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</si>
  <si>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</si>
  <si>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</si>
  <si>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</si>
  <si>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</si>
  <si>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</si>
  <si>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</si>
  <si>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</si>
  <si>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</si>
  <si>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</si>
  <si>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</si>
  <si>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</si>
  <si>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</si>
  <si>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</si>
  <si>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</si>
  <si>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</si>
  <si>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</si>
  <si>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</si>
  <si>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</si>
  <si>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</si>
  <si>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</si>
  <si>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</si>
  <si>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</si>
  <si>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</si>
  <si>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</si>
  <si>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</si>
  <si>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</si>
  <si>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</si>
  <si>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</si>
  <si>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</si>
  <si>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</si>
  <si>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</si>
  <si>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</si>
  <si>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</si>
  <si>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</si>
  <si>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</si>
  <si>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</si>
  <si>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</si>
  <si>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</si>
  <si>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</si>
  <si>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</si>
  <si>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</si>
  <si>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</si>
  <si>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</si>
  <si>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</si>
  <si>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</si>
  <si>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</si>
  <si>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</si>
  <si>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</si>
  <si>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</si>
  <si>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</si>
  <si>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</si>
  <si>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</si>
  <si>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</si>
  <si>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</si>
  <si>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</si>
  <si>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</si>
  <si>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</si>
  <si>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</si>
  <si>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</si>
  <si>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</si>
  <si>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</si>
  <si>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</si>
  <si>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</si>
  <si>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</si>
  <si>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</si>
  <si>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</si>
  <si>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</si>
  <si>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</si>
  <si>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</si>
  <si>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</si>
  <si>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</si>
  <si>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</si>
  <si>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</si>
  <si>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</si>
  <si>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</si>
  <si>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</si>
  <si>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</si>
  <si>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</si>
  <si>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</si>
  <si>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</si>
  <si>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</si>
  <si>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</si>
  <si>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</si>
  <si>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</si>
  <si>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</si>
  <si>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</si>
  <si>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</si>
  <si>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</si>
  <si>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</si>
  <si>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</si>
  <si>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</si>
  <si>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</si>
  <si>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</si>
  <si>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</si>
  <si>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</si>
  <si>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</si>
  <si>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</si>
  <si>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</si>
  <si>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</si>
  <si>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</si>
  <si>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</si>
  <si>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</si>
  <si>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</si>
  <si>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</si>
  <si>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</si>
  <si>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</si>
  <si>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</si>
  <si>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</si>
  <si>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</si>
  <si>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</si>
  <si>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</si>
  <si>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</si>
  <si>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</si>
  <si>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</si>
  <si>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</si>
  <si>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</si>
  <si>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</si>
  <si>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</si>
  <si>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</si>
  <si>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</si>
  <si>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</si>
  <si>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</si>
  <si>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</si>
  <si>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</si>
  <si>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</si>
  <si>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</si>
  <si>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</si>
  <si>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</si>
  <si>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</si>
  <si>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</si>
  <si>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</si>
  <si>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</si>
  <si>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</si>
  <si>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</si>
  <si>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</si>
  <si>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</si>
  <si>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</si>
  <si>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</si>
  <si>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</si>
  <si>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</si>
  <si>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</si>
  <si>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</si>
  <si>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</si>
  <si>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</si>
  <si>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</si>
  <si>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</si>
  <si>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</si>
  <si>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</si>
  <si>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</si>
  <si>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</si>
  <si>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</si>
  <si>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</si>
  <si>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</si>
  <si>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</si>
  <si>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</si>
  <si>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</si>
  <si>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</si>
  <si>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</si>
  <si>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</si>
  <si>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</si>
  <si>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</si>
  <si>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</si>
  <si>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</si>
  <si>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</si>
  <si>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</si>
  <si>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</si>
  <si>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</si>
  <si>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</si>
  <si>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</si>
  <si>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</si>
  <si>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</si>
  <si>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</si>
  <si>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</si>
  <si>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</si>
  <si>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</si>
  <si>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</si>
  <si>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</si>
  <si>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</si>
  <si>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</si>
  <si>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</si>
  <si>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</si>
  <si>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</si>
  <si>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</si>
  <si>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</si>
  <si>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</si>
  <si>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</si>
  <si>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</si>
  <si>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</si>
  <si>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</si>
  <si>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</si>
  <si>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</si>
  <si>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</si>
  <si>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</si>
  <si>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</si>
  <si>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</si>
  <si>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</si>
  <si>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</si>
  <si>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</si>
  <si>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</si>
  <si>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</si>
  <si>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</si>
  <si>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</si>
  <si>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</si>
  <si>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</si>
  <si>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</si>
  <si>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</si>
  <si>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</si>
  <si>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</si>
  <si>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</si>
  <si>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</si>
  <si>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</si>
  <si>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</si>
  <si>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</si>
  <si>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</si>
  <si>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</si>
  <si>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</si>
  <si>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</si>
  <si>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</si>
  <si>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</si>
  <si>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</si>
  <si>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</si>
  <si>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</si>
  <si>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</si>
  <si>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</si>
  <si>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</si>
  <si>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</si>
  <si>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</si>
  <si>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</si>
  <si>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</si>
  <si>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</si>
  <si>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</si>
  <si>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</si>
  <si>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</si>
  <si>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</si>
  <si>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</si>
  <si>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</si>
  <si>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</si>
  <si>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</si>
  <si>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</si>
  <si>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</si>
  <si>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</si>
  <si>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</si>
  <si>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</si>
  <si>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</si>
  <si>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</si>
  <si>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</si>
  <si>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</si>
  <si>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</si>
  <si>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</si>
  <si>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</si>
  <si>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</si>
  <si>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</si>
  <si>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</si>
  <si>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</si>
  <si>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</si>
  <si>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</si>
  <si>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</si>
  <si>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</si>
  <si>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</si>
  <si>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</si>
  <si>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</si>
  <si>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</si>
  <si>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</si>
  <si>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</si>
  <si>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</si>
  <si>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</si>
  <si>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</si>
  <si>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</si>
  <si>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</si>
  <si>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</si>
  <si>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</si>
  <si>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</si>
  <si>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</si>
  <si>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</si>
  <si>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</si>
  <si>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</si>
  <si>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</si>
  <si>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</si>
  <si>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</si>
  <si>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</si>
  <si>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</si>
  <si>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</si>
  <si>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</si>
  <si>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</si>
  <si>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</si>
  <si>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</si>
  <si>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</si>
  <si>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</si>
  <si>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</si>
  <si>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</si>
  <si>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</si>
  <si>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</si>
  <si>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</si>
  <si>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</si>
  <si>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</si>
  <si>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</si>
  <si>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</si>
  <si>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</si>
  <si>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</si>
  <si>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</si>
  <si>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</si>
  <si>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</si>
  <si>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</si>
  <si>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</si>
  <si>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</si>
  <si>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</si>
  <si>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</si>
  <si>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</si>
  <si>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</si>
  <si>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</si>
  <si>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</si>
  <si>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</si>
  <si>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</si>
  <si>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</si>
  <si>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</si>
  <si>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</si>
  <si>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</si>
  <si>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</si>
  <si>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</si>
  <si>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</si>
  <si>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</si>
  <si>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</si>
  <si>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</si>
  <si>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</si>
  <si>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</si>
  <si>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</si>
  <si>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</si>
  <si>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</si>
  <si>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</si>
  <si>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</si>
  <si>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</si>
  <si>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</si>
  <si>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</si>
  <si>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</si>
  <si>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</si>
  <si>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</si>
  <si>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</si>
  <si>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</si>
  <si>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</si>
  <si>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</si>
  <si>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</si>
  <si>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</si>
  <si>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</si>
  <si>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</si>
  <si>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</si>
  <si>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</si>
  <si>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</si>
  <si>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</si>
  <si>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</si>
  <si>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</si>
  <si>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</si>
  <si>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</si>
  <si>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</si>
  <si>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</si>
  <si>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</si>
  <si>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</si>
  <si>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</si>
  <si>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</si>
  <si>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</si>
  <si>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</si>
  <si>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</si>
  <si>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</si>
  <si>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</si>
  <si>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</si>
  <si>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</si>
  <si>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</si>
  <si>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</si>
  <si>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</si>
  <si>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</si>
  <si>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</si>
  <si>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</si>
  <si>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</si>
  <si>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</si>
  <si>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</si>
  <si>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</si>
  <si>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</si>
  <si>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</si>
  <si>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</si>
  <si>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</si>
  <si>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</si>
  <si>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</si>
  <si>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</si>
  <si>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</si>
  <si>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</si>
  <si>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</si>
  <si>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</si>
  <si>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</si>
  <si>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</si>
  <si>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</si>
  <si>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</si>
  <si>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</si>
  <si>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</si>
  <si>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</si>
  <si>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</si>
  <si>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</si>
  <si>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</si>
  <si>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</si>
  <si>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</si>
  <si>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</si>
  <si>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</si>
  <si>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</si>
  <si>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</si>
  <si>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</si>
  <si>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</si>
  <si>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</si>
  <si>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</si>
  <si>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</si>
  <si>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</si>
  <si>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</si>
  <si>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</si>
  <si>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</si>
  <si>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</si>
  <si>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</si>
  <si>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</si>
  <si>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</si>
  <si>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</si>
  <si>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</si>
  <si>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</si>
  <si>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</si>
  <si>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</si>
  <si>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</si>
  <si>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</si>
  <si>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</si>
  <si>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</si>
  <si>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</si>
  <si>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</si>
  <si>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</si>
  <si>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</si>
  <si>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</si>
  <si>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</si>
  <si>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</si>
  <si>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</si>
  <si>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</si>
  <si>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</si>
  <si>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</si>
  <si>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</si>
  <si>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</si>
  <si>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</si>
  <si>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</si>
  <si>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</si>
  <si>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</si>
  <si>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</si>
  <si>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</si>
  <si>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</si>
  <si>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</si>
  <si>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</si>
  <si>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</si>
  <si>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</si>
  <si>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</si>
  <si>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</si>
  <si>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</si>
  <si>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</si>
  <si>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</si>
  <si>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</si>
  <si>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</si>
  <si>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</si>
  <si>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</si>
  <si>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</si>
  <si>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</si>
  <si>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</si>
  <si>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</si>
  <si>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</si>
  <si>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</si>
  <si>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</si>
  <si>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</si>
  <si>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</si>
  <si>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</si>
  <si>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</si>
  <si>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</si>
  <si>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</si>
  <si>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</si>
  <si>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</si>
  <si>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</si>
  <si>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</si>
  <si>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</si>
  <si>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</si>
  <si>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</si>
  <si>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</si>
  <si>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</si>
  <si>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</si>
  <si>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</si>
  <si>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</si>
  <si>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</si>
  <si>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</si>
  <si>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</si>
  <si>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</si>
  <si>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</si>
  <si>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</si>
  <si>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</si>
  <si>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</si>
  <si>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</si>
  <si>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</si>
  <si>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</si>
  <si>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</si>
  <si>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</si>
  <si>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</si>
  <si>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</si>
  <si>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</si>
  <si>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</si>
  <si>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</si>
  <si>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</si>
  <si>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</si>
  <si>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</si>
  <si>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</si>
  <si>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</si>
  <si>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</si>
  <si>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</si>
  <si>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</si>
  <si>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</si>
  <si>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</si>
  <si>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</si>
  <si>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</si>
  <si>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</si>
  <si>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</si>
  <si>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</si>
  <si>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</si>
  <si>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</si>
  <si>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</si>
  <si>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</si>
  <si>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</si>
  <si>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</si>
  <si>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</si>
  <si>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</si>
  <si>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</si>
  <si>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</si>
  <si>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</si>
  <si>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</si>
  <si>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</si>
  <si>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</si>
  <si>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</si>
  <si>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</si>
  <si>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</si>
  <si>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</si>
  <si>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</si>
  <si>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</si>
  <si>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</si>
  <si>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</si>
  <si>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</si>
  <si>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</si>
  <si>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</si>
  <si>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</si>
  <si>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</si>
  <si>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</si>
  <si>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</si>
  <si>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</si>
  <si>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</si>
  <si>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</si>
  <si>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</si>
  <si>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</si>
  <si>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</si>
  <si>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</si>
  <si>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</si>
  <si>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</si>
  <si>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</si>
  <si>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</si>
  <si>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</si>
  <si>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</si>
  <si>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</si>
  <si>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</si>
  <si>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</si>
  <si>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</si>
  <si>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</si>
  <si>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</si>
  <si>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</si>
  <si>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</si>
  <si>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</si>
  <si>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</si>
  <si>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</si>
  <si>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</si>
  <si>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</si>
  <si>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</si>
  <si>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</si>
  <si>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</si>
  <si>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</si>
  <si>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</si>
  <si>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</si>
  <si>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</si>
  <si>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</si>
  <si>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</si>
  <si>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</si>
  <si>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</si>
  <si>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</si>
  <si>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</si>
  <si>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</si>
  <si>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</si>
  <si>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</si>
  <si>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</si>
  <si>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</si>
  <si>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</si>
  <si>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</si>
  <si>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</si>
  <si>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</si>
  <si>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</si>
  <si>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</si>
  <si>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</si>
  <si>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</si>
  <si>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</si>
  <si>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</si>
  <si>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</si>
  <si>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</si>
  <si>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</si>
  <si>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</si>
  <si>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</si>
  <si>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</si>
  <si>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</si>
  <si>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</si>
  <si>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</si>
  <si>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</si>
  <si>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</si>
  <si>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</si>
  <si>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</si>
  <si>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</si>
  <si>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</si>
  <si>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</si>
  <si>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</si>
  <si>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</si>
  <si>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</si>
  <si>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</si>
  <si>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</si>
  <si>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</si>
  <si>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</si>
  <si>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</si>
  <si>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</si>
  <si>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</si>
  <si>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</si>
  <si>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</si>
  <si>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</si>
  <si>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</si>
  <si>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</si>
  <si>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</si>
  <si>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</si>
  <si>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</si>
  <si>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</si>
  <si>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</si>
  <si>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</si>
  <si>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</si>
  <si>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</si>
  <si>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</si>
  <si>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</si>
  <si>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</si>
  <si>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</si>
  <si>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</si>
  <si>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</si>
  <si>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</si>
  <si>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</si>
  <si>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</si>
  <si>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</si>
  <si>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</si>
  <si>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</si>
  <si>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</si>
  <si>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</si>
  <si>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</si>
  <si>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</si>
  <si>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</si>
  <si>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</si>
  <si>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</si>
  <si>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</si>
  <si>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</si>
  <si>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</si>
  <si>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</si>
  <si>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</si>
  <si>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</si>
  <si>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</si>
  <si>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</si>
  <si>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</si>
  <si>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</si>
  <si>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</si>
  <si>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</si>
  <si>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</si>
  <si>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</si>
  <si>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</si>
  <si>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</si>
  <si>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</si>
  <si>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</si>
  <si>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</si>
  <si>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</si>
  <si>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</si>
  <si>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</si>
  <si>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</si>
  <si>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</si>
  <si>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</si>
  <si>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</si>
  <si>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</si>
  <si>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</si>
  <si>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</si>
  <si>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</si>
  <si>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</si>
  <si>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</si>
  <si>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</si>
  <si>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</si>
  <si>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</si>
  <si>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</si>
  <si>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</si>
  <si>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</si>
  <si>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</si>
  <si>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</si>
  <si>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</si>
  <si>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</si>
  <si>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</si>
  <si>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</si>
  <si>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</si>
  <si>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</si>
  <si>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</si>
  <si>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</si>
  <si>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</si>
  <si>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</si>
  <si>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</si>
  <si>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</si>
  <si>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</si>
  <si>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</si>
  <si>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</si>
  <si>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</si>
  <si>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</si>
  <si>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</si>
  <si>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</si>
  <si>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</si>
  <si>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</si>
  <si>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</si>
  <si>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</si>
  <si>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</si>
  <si>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</si>
  <si>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</si>
  <si>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</si>
  <si>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</si>
  <si>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</si>
  <si>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</si>
  <si>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</si>
  <si>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</si>
  <si>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</si>
  <si>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</si>
  <si>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</si>
  <si>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</si>
  <si>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</si>
  <si>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</si>
  <si>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</si>
  <si>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</si>
  <si>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</si>
  <si>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</si>
  <si>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</si>
  <si>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</si>
  <si>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</si>
  <si>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</si>
  <si>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</si>
  <si>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</si>
  <si>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</si>
  <si>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</si>
  <si>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</si>
  <si>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</si>
  <si>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</si>
  <si>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</si>
  <si>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</si>
  <si>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</si>
  <si>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</si>
  <si>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</si>
  <si>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</si>
  <si>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</si>
  <si>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</si>
  <si>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</si>
  <si>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</si>
  <si>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</si>
  <si>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</si>
  <si>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</si>
  <si>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</si>
  <si>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</si>
  <si>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</si>
  <si>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</si>
  <si>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</si>
  <si>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</si>
  <si>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</si>
  <si>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</si>
  <si>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</si>
  <si>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</si>
  <si>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</si>
  <si>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</si>
  <si>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</si>
  <si>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</si>
  <si>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</si>
  <si>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</si>
  <si>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</si>
  <si>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</si>
  <si>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</si>
  <si>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</si>
  <si>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</si>
  <si>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</si>
  <si>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</si>
  <si>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</si>
  <si>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</si>
  <si>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</si>
  <si>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</si>
  <si>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</si>
  <si>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</si>
  <si>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</si>
  <si>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</si>
  <si>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</si>
  <si>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</si>
  <si>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</si>
  <si>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</si>
  <si>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</si>
  <si>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</si>
  <si>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</si>
  <si>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</si>
  <si>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</si>
  <si>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</si>
  <si>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</si>
  <si>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</si>
  <si>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</si>
  <si>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</si>
  <si>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</si>
  <si>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</si>
  <si>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</si>
  <si>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</si>
  <si>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</si>
  <si>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</si>
  <si>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</si>
  <si>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</si>
  <si>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</si>
  <si>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</si>
  <si>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</si>
  <si>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</si>
  <si>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</si>
  <si>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</si>
  <si>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</si>
  <si>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</si>
  <si>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</si>
  <si>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</si>
  <si>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</si>
  <si>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</si>
  <si>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</si>
  <si>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</si>
  <si>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</si>
  <si>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</si>
  <si>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</si>
  <si>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</si>
  <si>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</si>
  <si>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</si>
  <si>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</si>
  <si>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</si>
  <si>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</si>
  <si>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</si>
  <si>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</si>
  <si>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</si>
  <si>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</si>
  <si>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</si>
  <si>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</si>
  <si>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</si>
  <si>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</si>
  <si>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</si>
  <si>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</si>
  <si>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</si>
  <si>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</si>
  <si>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</si>
  <si>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</si>
  <si>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</si>
  <si>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</si>
  <si>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</si>
  <si>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</si>
  <si>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</si>
  <si>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</si>
  <si>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</si>
  <si>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</si>
  <si>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</si>
  <si>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</si>
  <si>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</si>
  <si>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</si>
  <si>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</si>
  <si>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</si>
  <si>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</si>
  <si>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</si>
  <si>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</si>
  <si>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</si>
  <si>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</si>
  <si>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</si>
  <si>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</si>
  <si>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</si>
  <si>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</si>
  <si>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</si>
  <si>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</si>
  <si>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</si>
  <si>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</si>
  <si>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</si>
  <si>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</si>
  <si>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</si>
  <si>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</si>
  <si>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</si>
  <si>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</si>
  <si>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</si>
  <si>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</si>
  <si>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</si>
  <si>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</si>
  <si>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</si>
  <si>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</si>
  <si>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</si>
  <si>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</si>
  <si>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</si>
  <si>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</si>
  <si>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</si>
  <si>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</si>
  <si>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</si>
  <si>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</si>
  <si>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</si>
  <si>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</si>
  <si>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</si>
  <si>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</si>
  <si>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</si>
  <si>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</si>
  <si>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</si>
  <si>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</si>
  <si>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</si>
  <si>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</si>
  <si>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</si>
  <si>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</si>
  <si>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</si>
  <si>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</si>
  <si>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</si>
  <si>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</si>
  <si>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</si>
  <si>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</si>
  <si>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</si>
  <si>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</si>
  <si>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</si>
  <si>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</si>
  <si>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</si>
  <si>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</si>
  <si>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</si>
  <si>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</si>
  <si>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</si>
  <si>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</si>
  <si>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</si>
  <si>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</si>
  <si>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</si>
  <si>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</si>
  <si>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</si>
  <si>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</si>
  <si>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</si>
  <si>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</si>
  <si>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</si>
  <si>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</si>
  <si>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</si>
  <si>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</si>
  <si>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</si>
  <si>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</si>
  <si>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</si>
  <si>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</si>
  <si>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</si>
  <si>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</si>
  <si>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</si>
  <si>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</si>
  <si>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</si>
  <si>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</si>
  <si>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</si>
  <si>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</si>
  <si>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</si>
  <si>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</si>
  <si>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</si>
  <si>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</si>
  <si>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</si>
  <si>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</si>
  <si>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</si>
  <si>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</si>
  <si>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</si>
  <si>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</si>
  <si>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</si>
  <si>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</si>
  <si>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</si>
  <si>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</si>
  <si>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</si>
  <si>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</si>
  <si>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</si>
  <si>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</si>
  <si>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</si>
  <si>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</si>
  <si>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</si>
  <si>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</si>
  <si>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</si>
  <si>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</si>
  <si>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</si>
  <si>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</si>
  <si>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</si>
  <si>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</si>
  <si>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</si>
  <si>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</si>
  <si>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</si>
  <si>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</si>
  <si>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</si>
  <si>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</si>
  <si>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</si>
  <si>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</si>
  <si>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</si>
  <si>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</si>
  <si>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</si>
  <si>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</si>
  <si>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</si>
  <si>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</si>
  <si>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</si>
  <si>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</si>
  <si>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</si>
  <si>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</si>
  <si>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</si>
  <si>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</si>
  <si>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</si>
  <si>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</si>
  <si>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</si>
  <si>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</si>
  <si>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</si>
  <si>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</si>
  <si>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</si>
  <si>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</si>
  <si>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</si>
  <si>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</si>
  <si>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</si>
  <si>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</si>
  <si>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</si>
  <si>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</si>
  <si>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</si>
  <si>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</si>
  <si>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</si>
  <si>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</si>
  <si>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</si>
  <si>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</si>
  <si>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</si>
  <si>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</si>
  <si>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</si>
  <si>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</si>
  <si>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</si>
  <si>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</si>
  <si>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</si>
  <si>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</si>
  <si>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</si>
  <si>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</si>
  <si>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</si>
  <si>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</si>
  <si>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</si>
  <si>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</si>
  <si>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</si>
  <si>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</si>
  <si>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</si>
  <si>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</si>
  <si>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</si>
  <si>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</si>
  <si>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</si>
  <si>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</si>
  <si>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</si>
  <si>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</si>
  <si>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</si>
  <si>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</si>
  <si>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</si>
  <si>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</si>
  <si>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</si>
  <si>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</si>
  <si>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</si>
  <si>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</si>
  <si>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</si>
  <si>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</si>
  <si>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</si>
  <si>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</si>
  <si>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</si>
  <si>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</si>
  <si>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</si>
  <si>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</si>
  <si>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</si>
  <si>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</si>
  <si>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</si>
  <si>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</si>
  <si>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</si>
  <si>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</si>
  <si>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</si>
  <si>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</si>
  <si>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</si>
  <si>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</si>
  <si>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</si>
  <si>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</si>
  <si>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</si>
  <si>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</si>
  <si>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</si>
  <si>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</si>
  <si>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</si>
  <si>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</si>
  <si>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</si>
  <si>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</si>
  <si>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</si>
  <si>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</si>
  <si>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</si>
  <si>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</si>
  <si>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</si>
  <si>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</si>
  <si>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</si>
  <si>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</si>
  <si>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</si>
  <si>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</si>
  <si>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</si>
  <si>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</si>
  <si>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</si>
  <si>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</si>
  <si>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</si>
  <si>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</si>
  <si>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</si>
  <si>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</si>
  <si>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</si>
  <si>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</si>
  <si>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</si>
  <si>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</si>
  <si>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</si>
  <si>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</si>
  <si>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</si>
  <si>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</si>
  <si>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</si>
  <si>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</si>
  <si>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</si>
  <si>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</si>
  <si>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</si>
  <si>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</si>
  <si>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</si>
  <si>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</si>
  <si>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</si>
  <si>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</si>
  <si>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</si>
  <si>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</si>
  <si>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</si>
  <si>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</si>
  <si>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</si>
  <si>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</si>
  <si>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</si>
  <si>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</si>
  <si>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</si>
  <si>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</si>
  <si>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</si>
  <si>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</si>
  <si>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</si>
  <si>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</si>
  <si>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</si>
  <si>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</si>
  <si>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</si>
  <si>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</si>
  <si>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</si>
  <si>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</si>
  <si>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</si>
  <si>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</si>
  <si>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</si>
  <si>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</si>
  <si>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</si>
  <si>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</si>
  <si>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</si>
  <si>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</si>
  <si>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</si>
  <si>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</si>
  <si>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</si>
  <si>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</si>
  <si>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</si>
  <si>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</si>
  <si>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</si>
  <si>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</si>
  <si>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</si>
  <si>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</si>
  <si>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</si>
  <si>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</si>
  <si>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</si>
  <si>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</si>
  <si>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</si>
  <si>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</si>
  <si>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</si>
  <si>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</si>
  <si>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</si>
  <si>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</si>
  <si>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</si>
  <si>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</si>
  <si>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</si>
  <si>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</si>
  <si>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</si>
  <si>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</si>
  <si>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</si>
  <si>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</si>
  <si>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</si>
  <si>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</si>
  <si>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</si>
  <si>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</si>
  <si>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</si>
  <si>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</si>
  <si>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</si>
  <si>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</si>
  <si>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</si>
  <si>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</si>
  <si>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</si>
  <si>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</si>
  <si>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</si>
  <si>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</si>
  <si>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</si>
  <si>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</si>
  <si>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</si>
  <si>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</si>
  <si>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</si>
  <si>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</si>
  <si>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</si>
  <si>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</si>
  <si>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</si>
  <si>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</si>
  <si>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</si>
  <si>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</si>
  <si>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</si>
  <si>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</si>
  <si>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</si>
  <si>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</si>
  <si>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</si>
  <si>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</si>
  <si>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</si>
  <si>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</si>
  <si>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</si>
  <si>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</si>
  <si>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</si>
  <si>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</si>
  <si>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</si>
  <si>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</si>
  <si>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</si>
  <si>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</si>
  <si>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</si>
  <si>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</si>
  <si>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</si>
  <si>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</si>
  <si>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</si>
  <si>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</si>
  <si>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</si>
  <si>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</si>
  <si>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</si>
  <si>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</si>
  <si>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</si>
  <si>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</si>
  <si>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</si>
  <si>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</si>
  <si>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</si>
  <si>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</si>
  <si>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</si>
  <si>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</si>
  <si>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</si>
  <si>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</si>
  <si>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</si>
  <si>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</si>
  <si>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</si>
  <si>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</si>
  <si>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</si>
  <si>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</si>
  <si>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</si>
  <si>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</si>
  <si>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</si>
  <si>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</si>
  <si>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</si>
  <si>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</si>
  <si>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</si>
  <si>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</si>
  <si>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</si>
  <si>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</si>
  <si>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</si>
  <si>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</si>
  <si>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</si>
  <si>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</si>
  <si>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</si>
  <si>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</si>
  <si>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</si>
  <si>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</si>
  <si>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</si>
  <si>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</si>
  <si>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</si>
  <si>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</si>
  <si>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</si>
  <si>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</si>
  <si>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</si>
  <si>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</si>
  <si>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</si>
  <si>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</si>
  <si>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</si>
  <si>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</si>
  <si>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</si>
  <si>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</si>
  <si>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</si>
  <si>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</si>
  <si>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</si>
  <si>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</si>
  <si>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</si>
  <si>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</si>
  <si>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</si>
  <si>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</si>
  <si>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</si>
  <si>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</si>
  <si>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</si>
  <si>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</si>
  <si>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</si>
  <si>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</si>
  <si>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</si>
  <si>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</si>
  <si>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</si>
  <si>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</si>
  <si>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</si>
  <si>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</si>
  <si>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</si>
  <si>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</si>
  <si>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</si>
  <si>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</si>
  <si>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</si>
  <si>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</si>
  <si>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</si>
  <si>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</si>
  <si>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</si>
  <si>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</si>
  <si>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</si>
  <si>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</si>
  <si>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</si>
  <si>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</si>
  <si>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</si>
  <si>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</si>
  <si>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</si>
  <si>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</si>
  <si>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</si>
  <si>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</si>
  <si>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</si>
  <si>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</si>
  <si>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</si>
  <si>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</si>
  <si>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</si>
  <si>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</si>
  <si>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</si>
  <si>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</si>
  <si>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</si>
  <si>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</si>
  <si>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</si>
  <si>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</si>
  <si>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</si>
  <si>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</si>
  <si>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</si>
  <si>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</si>
  <si>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</si>
  <si>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</si>
  <si>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</si>
  <si>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</si>
  <si>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</si>
  <si>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</si>
  <si>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</si>
  <si>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</si>
  <si>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</si>
  <si>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</si>
  <si>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</si>
  <si>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</si>
  <si>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</si>
  <si>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</si>
  <si>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</si>
  <si>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</si>
  <si>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</si>
  <si>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</si>
  <si>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</si>
  <si>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</si>
  <si>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</si>
  <si>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</si>
  <si>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</si>
  <si>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</si>
  <si>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</si>
  <si>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</si>
  <si>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</si>
  <si>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</si>
  <si>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</si>
  <si>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</si>
  <si>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</si>
  <si>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</si>
  <si>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</si>
  <si>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</si>
  <si>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</si>
  <si>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</si>
  <si>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</si>
  <si>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</si>
  <si>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</si>
  <si>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</si>
  <si>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</si>
  <si>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</si>
  <si>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</si>
  <si>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</si>
  <si>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</si>
  <si>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</si>
  <si>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</si>
  <si>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</si>
  <si>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</si>
  <si>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</si>
  <si>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</si>
  <si>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</si>
  <si>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</si>
  <si>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</si>
  <si>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</si>
  <si>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</si>
  <si>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</si>
  <si>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</si>
  <si>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</si>
  <si>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</si>
  <si>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</si>
  <si>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</si>
  <si>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</si>
  <si>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</si>
  <si>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</si>
  <si>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</si>
  <si>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</si>
  <si>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</si>
  <si>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</si>
  <si>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</si>
  <si>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</si>
  <si>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</si>
  <si>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</si>
  <si>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</si>
  <si>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</si>
  <si>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</si>
  <si>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</si>
  <si>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</si>
  <si>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</si>
  <si>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</si>
  <si>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</si>
  <si>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</si>
  <si>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</si>
  <si>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</si>
  <si>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</si>
  <si>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</si>
  <si>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</si>
  <si>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</si>
  <si>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</si>
  <si>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</si>
  <si>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</si>
  <si>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</si>
  <si>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</si>
  <si>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</si>
  <si>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</si>
  <si>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</si>
  <si>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</si>
  <si>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</si>
  <si>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</si>
  <si>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</si>
  <si>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</si>
  <si>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</si>
  <si>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</si>
  <si>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</si>
  <si>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</si>
  <si>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</si>
  <si>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</si>
  <si>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</si>
  <si>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</si>
  <si>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</si>
  <si>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</si>
  <si>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</si>
  <si>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</si>
  <si>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</si>
  <si>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</si>
  <si>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</si>
  <si>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</si>
  <si>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</si>
  <si>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</si>
  <si>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</si>
  <si>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</si>
  <si>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</si>
  <si>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</si>
  <si>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</si>
  <si>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</si>
  <si>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</si>
  <si>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</si>
  <si>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</si>
  <si>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</si>
  <si>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</si>
  <si>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</si>
  <si>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</si>
  <si>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</si>
  <si>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</si>
  <si>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</si>
  <si>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</si>
  <si>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</si>
  <si>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</si>
  <si>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</si>
  <si>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</si>
  <si>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</si>
  <si>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</si>
  <si>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</si>
  <si>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</si>
  <si>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</si>
  <si>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</si>
  <si>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</si>
  <si>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</si>
  <si>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</si>
  <si>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</si>
  <si>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</si>
  <si>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</si>
  <si>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</si>
  <si>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</si>
  <si>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</si>
  <si>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</si>
  <si>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</si>
  <si>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</si>
  <si>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</si>
  <si>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</si>
  <si>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</si>
  <si>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</si>
  <si>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</si>
  <si>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</si>
  <si>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</si>
  <si>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</si>
  <si>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</si>
  <si>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</si>
  <si>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</si>
  <si>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</si>
  <si>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</si>
  <si>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</si>
  <si>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</si>
  <si>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</si>
  <si>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</si>
  <si>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</si>
  <si>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</si>
  <si>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</si>
  <si>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</si>
  <si>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</si>
  <si>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</si>
  <si>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</si>
  <si>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</si>
  <si>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</si>
  <si>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</si>
  <si>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</si>
  <si>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</si>
  <si>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</si>
  <si>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</si>
  <si>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</si>
  <si>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</si>
  <si>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</si>
  <si>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</si>
  <si>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</si>
  <si>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</si>
  <si>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</si>
  <si>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</si>
  <si>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</si>
  <si>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</si>
  <si>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</si>
  <si>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</si>
  <si>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</si>
  <si>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</si>
  <si>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</si>
  <si>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</si>
  <si>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</si>
  <si>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</si>
  <si>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</si>
  <si>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</si>
  <si>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</si>
  <si>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</si>
  <si>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</si>
  <si>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</si>
  <si>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</si>
  <si>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</si>
  <si>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</si>
  <si>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</si>
  <si>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</si>
  <si>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</si>
  <si>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</si>
  <si>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</si>
  <si>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</si>
  <si>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</si>
  <si>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</si>
  <si>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</si>
  <si>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</si>
  <si>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</si>
  <si>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</si>
  <si>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</si>
  <si>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</si>
  <si>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</si>
  <si>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</si>
  <si>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</si>
  <si>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</si>
  <si>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</si>
  <si>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</si>
  <si>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</si>
  <si>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</si>
  <si>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</si>
  <si>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</si>
  <si>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</si>
  <si>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</si>
  <si>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</si>
  <si>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</si>
  <si>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</si>
  <si>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</si>
  <si>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</si>
  <si>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</si>
  <si>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</si>
  <si>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</si>
  <si>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</si>
  <si>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</si>
  <si>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</si>
  <si>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</si>
  <si>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</si>
  <si>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</si>
  <si>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</si>
  <si>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</si>
  <si>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</si>
  <si>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</si>
  <si>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</si>
  <si>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</si>
  <si>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</si>
  <si>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</si>
  <si>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</si>
  <si>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</si>
  <si>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</si>
  <si>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</si>
  <si>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</si>
  <si>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</si>
  <si>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</si>
  <si>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</si>
  <si>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</si>
  <si>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</si>
  <si>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</si>
  <si>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</si>
  <si>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</si>
  <si>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</si>
  <si>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</si>
  <si>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</si>
  <si>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</si>
  <si>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</si>
  <si>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</si>
  <si>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</si>
  <si>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</si>
  <si>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</si>
  <si>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</si>
  <si>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</si>
  <si>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</si>
  <si>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</si>
  <si>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</si>
  <si>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</si>
  <si>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</si>
  <si>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</si>
  <si>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</si>
  <si>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</si>
  <si>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</si>
  <si>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</si>
  <si>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</si>
  <si>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</si>
  <si>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</si>
  <si>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</si>
  <si>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</si>
  <si>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</si>
  <si>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</si>
  <si>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</si>
  <si>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</si>
  <si>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</si>
  <si>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</si>
  <si>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</si>
  <si>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</si>
  <si>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</si>
  <si>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</si>
  <si>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</si>
  <si>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</si>
  <si>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</si>
  <si>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</si>
  <si>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</si>
  <si>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</si>
  <si>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</si>
  <si>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</si>
  <si>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</si>
  <si>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</si>
  <si>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</si>
  <si>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</si>
  <si>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</si>
  <si>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</si>
  <si>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</si>
  <si>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</si>
  <si>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</si>
  <si>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</si>
  <si>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</si>
  <si>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</si>
  <si>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</si>
  <si>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</si>
  <si>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</si>
  <si>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</si>
  <si>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</si>
  <si>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</si>
  <si>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</si>
  <si>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</si>
  <si>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</si>
  <si>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</si>
  <si>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</si>
  <si>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</si>
  <si>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</si>
  <si>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</si>
  <si>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</si>
  <si>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</si>
  <si>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</si>
  <si>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</si>
  <si>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</si>
  <si>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</si>
  <si>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</si>
  <si>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</si>
  <si>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</si>
  <si>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</si>
  <si>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</si>
  <si>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</si>
  <si>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</si>
  <si>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</si>
  <si>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</si>
  <si>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</si>
  <si>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</si>
  <si>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</si>
  <si>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</si>
  <si>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</si>
  <si>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</si>
  <si>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</si>
  <si>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</si>
  <si>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</si>
  <si>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</si>
  <si>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</si>
  <si>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</si>
  <si>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</si>
  <si>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</si>
  <si>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</si>
  <si>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</si>
  <si>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</si>
  <si>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</si>
  <si>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</si>
  <si>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</si>
  <si>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</si>
  <si>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</si>
  <si>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</si>
  <si>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</si>
  <si>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</si>
  <si>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</si>
  <si>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</si>
  <si>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</si>
  <si>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</si>
  <si>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</si>
  <si>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</si>
  <si>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</si>
  <si>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</si>
  <si>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</si>
  <si>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</si>
  <si>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</si>
  <si>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</si>
  <si>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</si>
  <si>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</si>
  <si>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</si>
  <si>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</si>
  <si>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</si>
  <si>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</si>
  <si>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</si>
  <si>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</si>
  <si>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</si>
  <si>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</si>
  <si>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</si>
  <si>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</si>
  <si>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</si>
  <si>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</si>
  <si>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</si>
  <si>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</si>
  <si>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</si>
  <si>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</si>
  <si>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</si>
  <si>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</si>
  <si>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</si>
  <si>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</si>
  <si>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</si>
  <si>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</si>
  <si>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</si>
  <si>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</si>
  <si>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</si>
  <si>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</si>
  <si>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</si>
  <si>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</si>
  <si>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</si>
  <si>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</si>
  <si>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</si>
  <si>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</si>
  <si>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</si>
  <si>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</si>
  <si>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</si>
  <si>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</si>
  <si>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</si>
  <si>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</si>
  <si>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</si>
  <si>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</si>
  <si>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</si>
  <si>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</si>
  <si>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</si>
  <si>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</si>
  <si>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</si>
  <si>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</si>
  <si>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</si>
  <si>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</si>
  <si>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</si>
  <si>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</si>
  <si>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</si>
  <si>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</si>
  <si>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</si>
  <si>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</si>
  <si>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</si>
  <si>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</si>
  <si>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</si>
  <si>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</si>
  <si>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</si>
  <si>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</si>
  <si>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</si>
  <si>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</si>
  <si>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</si>
  <si>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</si>
  <si>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</si>
  <si>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</si>
  <si>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</si>
  <si>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</si>
  <si>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</si>
  <si>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</si>
  <si>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</si>
  <si>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</si>
  <si>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</si>
  <si>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</si>
  <si>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</si>
  <si>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</si>
  <si>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</si>
  <si>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</si>
  <si>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</si>
  <si>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</si>
  <si>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</si>
  <si>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</si>
  <si>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</si>
  <si>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</si>
  <si>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</si>
  <si>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</si>
  <si>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</si>
  <si>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</si>
  <si>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</si>
  <si>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</si>
  <si>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</si>
  <si>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</si>
  <si>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</si>
  <si>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</si>
  <si>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</si>
  <si>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</si>
  <si>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</si>
  <si>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</si>
  <si>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</si>
  <si>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</si>
  <si>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</si>
  <si>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</si>
  <si>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</si>
  <si>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</si>
  <si>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</si>
  <si>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</si>
  <si>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</si>
  <si>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</si>
  <si>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</si>
  <si>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</si>
  <si>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</si>
  <si>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</si>
  <si>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</si>
  <si>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</si>
  <si>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</si>
  <si>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</si>
  <si>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</si>
  <si>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</si>
  <si>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</si>
  <si>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</si>
  <si>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</si>
  <si>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</si>
  <si>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</si>
  <si>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</si>
  <si>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</si>
  <si>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</si>
  <si>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</si>
  <si>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</si>
  <si>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</si>
  <si>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</si>
  <si>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</si>
  <si>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</si>
  <si>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</si>
  <si>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</si>
  <si>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</si>
  <si>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</si>
  <si>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</si>
  <si>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</si>
  <si>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</si>
  <si>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</si>
  <si>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</si>
  <si>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</si>
  <si>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</si>
  <si>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</si>
  <si>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</si>
  <si>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</si>
  <si>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</si>
  <si>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</si>
  <si>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</si>
  <si>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</si>
  <si>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</si>
  <si>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</si>
  <si>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</si>
  <si>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</si>
  <si>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</si>
  <si>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</si>
  <si>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</si>
  <si>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</si>
  <si>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</si>
  <si>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</si>
  <si>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</si>
  <si>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</si>
  <si>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</si>
  <si>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</si>
  <si>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</si>
  <si>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</si>
  <si>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</si>
  <si>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</si>
  <si>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</si>
  <si>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</si>
  <si>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</si>
  <si>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</si>
  <si>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</si>
  <si>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</si>
  <si>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</si>
  <si>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</si>
  <si>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</si>
  <si>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</si>
  <si>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</si>
  <si>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</si>
  <si>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</si>
  <si>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</si>
  <si>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</si>
  <si>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</si>
  <si>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</si>
  <si>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</si>
  <si>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</si>
  <si>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</si>
  <si>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</si>
  <si>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</si>
  <si>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</si>
  <si>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</si>
  <si>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</si>
  <si>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</si>
  <si>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</si>
  <si>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</si>
  <si>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</si>
  <si>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</si>
  <si>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</si>
  <si>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</si>
  <si>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</si>
  <si>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</si>
  <si>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</si>
  <si>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</si>
  <si>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</si>
  <si>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</si>
  <si>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</si>
  <si>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</si>
  <si>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</si>
  <si>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</si>
  <si>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</si>
  <si>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</si>
  <si>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</si>
  <si>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</si>
  <si>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</si>
  <si>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</si>
  <si>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</si>
  <si>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</si>
  <si>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</si>
  <si>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</si>
  <si>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</si>
  <si>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</si>
  <si>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</si>
  <si>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</si>
  <si>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</si>
  <si>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</si>
  <si>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</si>
  <si>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</si>
  <si>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</si>
  <si>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</si>
  <si>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</si>
  <si>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</si>
  <si>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</si>
  <si>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</si>
  <si>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</si>
  <si>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</si>
  <si>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</si>
  <si>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</si>
  <si>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</si>
  <si>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</si>
  <si>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</si>
  <si>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</si>
  <si>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</si>
  <si>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</si>
  <si>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</si>
  <si>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</si>
  <si>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</si>
  <si>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</si>
  <si>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</si>
  <si>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</si>
  <si>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</si>
  <si>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</si>
  <si>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</si>
  <si>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</si>
  <si>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</si>
  <si>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</si>
  <si>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</si>
  <si>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</si>
  <si>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</si>
  <si>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</si>
  <si>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</si>
  <si>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</si>
  <si>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</si>
  <si>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</si>
  <si>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</si>
  <si>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</si>
  <si>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</si>
  <si>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</si>
  <si>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</si>
  <si>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</si>
  <si>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</si>
  <si>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</si>
  <si>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</si>
  <si>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</si>
  <si>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</si>
  <si>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</si>
  <si>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</si>
  <si>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</si>
  <si>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</si>
  <si>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</si>
  <si>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</si>
  <si>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</si>
  <si>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</si>
  <si>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</si>
  <si>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</si>
  <si>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</si>
  <si>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</si>
  <si>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</si>
  <si>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</si>
  <si>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</si>
  <si>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</si>
  <si>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</si>
  <si>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</si>
  <si>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</si>
  <si>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</si>
  <si>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</si>
  <si>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</si>
  <si>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</si>
  <si>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</si>
  <si>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</si>
  <si>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</si>
  <si>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</si>
  <si>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</si>
  <si>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</si>
  <si>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</si>
  <si>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</si>
  <si>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</si>
  <si>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</si>
  <si>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</si>
  <si>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</si>
  <si>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</si>
  <si>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</si>
  <si>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</si>
  <si>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</si>
  <si>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</si>
  <si>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</si>
  <si>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</si>
  <si>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</si>
  <si>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</si>
  <si>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</si>
  <si>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</si>
  <si>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</si>
  <si>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</si>
  <si>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</si>
  <si>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</si>
  <si>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</si>
  <si>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</si>
  <si>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</si>
  <si>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</si>
  <si>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</si>
  <si>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</si>
  <si>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</si>
  <si>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</si>
  <si>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</si>
  <si>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</si>
  <si>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</si>
  <si>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</si>
  <si>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</si>
  <si>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</si>
  <si>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</si>
  <si>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</si>
  <si>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</si>
  <si>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</si>
  <si>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</si>
  <si>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</si>
  <si>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</si>
  <si>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</si>
  <si>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</si>
  <si>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</si>
  <si>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</si>
  <si>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</si>
  <si>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</si>
  <si>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</si>
  <si>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</si>
  <si>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</si>
  <si>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</si>
  <si>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</si>
  <si>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</si>
  <si>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</si>
  <si>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</si>
  <si>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</si>
  <si>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</si>
  <si>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</si>
  <si>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</si>
  <si>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</si>
  <si>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</si>
  <si>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</si>
  <si>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</si>
  <si>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</si>
  <si>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</si>
  <si>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</si>
  <si>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</si>
  <si>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</si>
  <si>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</si>
  <si>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</si>
  <si>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</si>
  <si>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</si>
  <si>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</si>
  <si>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</si>
  <si>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</si>
  <si>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</si>
  <si>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</si>
  <si>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</si>
  <si>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</si>
  <si>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</si>
  <si>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</si>
  <si>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</si>
  <si>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</si>
  <si>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</si>
  <si>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</si>
  <si>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</si>
  <si>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</si>
  <si>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</si>
  <si>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</si>
  <si>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</si>
  <si>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</si>
  <si>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</si>
  <si>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</si>
  <si>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</si>
  <si>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</si>
  <si>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</si>
  <si>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</si>
  <si>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</si>
  <si>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</si>
  <si>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</si>
  <si>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</si>
  <si>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</si>
  <si>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</si>
  <si>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</si>
  <si>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</si>
  <si>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</si>
  <si>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</si>
  <si>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</si>
  <si>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</si>
  <si>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</si>
  <si>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</si>
  <si>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</si>
  <si>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</si>
  <si>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</si>
  <si>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</si>
  <si>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</si>
  <si>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</si>
  <si>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</si>
  <si>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</si>
  <si>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</si>
  <si>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</si>
  <si>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</si>
  <si>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</si>
  <si>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</si>
  <si>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</si>
  <si>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</si>
  <si>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</si>
  <si>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</si>
  <si>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</si>
  <si>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</si>
  <si>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</si>
  <si>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</si>
  <si>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</si>
  <si>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</si>
  <si>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</si>
  <si>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</si>
  <si>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</si>
  <si>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</si>
  <si>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</si>
  <si>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</si>
  <si>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</si>
  <si>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</si>
  <si>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</si>
  <si>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</si>
  <si>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</si>
  <si>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</si>
  <si>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</si>
  <si>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</si>
  <si>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</si>
  <si>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</si>
  <si>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</si>
  <si>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</si>
  <si>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</si>
  <si>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</si>
  <si>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</si>
  <si>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</si>
  <si>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</si>
  <si>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</si>
  <si>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</si>
  <si>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</si>
  <si>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</si>
  <si>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</si>
  <si>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</si>
  <si>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</si>
  <si>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</si>
  <si>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</si>
  <si>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</si>
  <si>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</si>
  <si>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</si>
  <si>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</si>
  <si>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</si>
  <si>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</si>
  <si>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</si>
  <si>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</si>
  <si>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</si>
  <si>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</si>
  <si>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</si>
  <si>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</si>
  <si>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</si>
  <si>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</si>
  <si>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</si>
  <si>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</si>
  <si>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</si>
  <si>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</si>
  <si>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</si>
  <si>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</si>
  <si>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</si>
  <si>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</si>
  <si>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</si>
  <si>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</si>
  <si>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</si>
  <si>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</si>
  <si>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</si>
  <si>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</si>
  <si>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</si>
  <si>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</si>
  <si>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</si>
  <si>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</si>
  <si>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</si>
  <si>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</si>
  <si>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</si>
  <si>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</si>
  <si>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</si>
  <si>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</si>
  <si>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</si>
  <si>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</si>
  <si>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</si>
  <si>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</si>
  <si>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</si>
  <si>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</si>
  <si>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</si>
  <si>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</si>
  <si>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</si>
  <si>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</si>
  <si>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</si>
  <si>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</si>
  <si>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</si>
  <si>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</si>
  <si>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</si>
  <si>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</si>
  <si>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</si>
  <si>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</si>
  <si>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</si>
  <si>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</si>
  <si>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</si>
  <si>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</si>
  <si>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</si>
  <si>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</si>
  <si>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</si>
  <si>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</si>
  <si>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</si>
  <si>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</si>
  <si>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</si>
  <si>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</si>
  <si>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</si>
  <si>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</si>
  <si>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</si>
  <si>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</si>
  <si>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</si>
  <si>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</si>
  <si>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</si>
  <si>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</si>
  <si>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</si>
  <si>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</si>
  <si>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</si>
  <si>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</si>
  <si>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</si>
  <si>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</si>
  <si>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</si>
  <si>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</si>
  <si>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</si>
  <si>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</si>
  <si>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</si>
  <si>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</si>
  <si>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</si>
  <si>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</si>
  <si>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</si>
  <si>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</si>
  <si>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</si>
  <si>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</si>
  <si>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</si>
  <si>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</si>
  <si>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</si>
  <si>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</si>
  <si>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</si>
  <si>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</si>
  <si>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</si>
  <si>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</si>
  <si>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</si>
  <si>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</si>
  <si>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</si>
  <si>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</si>
  <si>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</si>
  <si>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</si>
  <si>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</si>
  <si>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</si>
  <si>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</si>
  <si>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</si>
  <si>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</si>
  <si>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</si>
  <si>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</si>
  <si>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</si>
  <si>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</si>
  <si>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</si>
  <si>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</si>
  <si>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</si>
  <si>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</si>
  <si>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</si>
  <si>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</si>
  <si>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</si>
  <si>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</si>
  <si>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</si>
  <si>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</si>
  <si>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</si>
  <si>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</si>
  <si>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</si>
  <si>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</si>
  <si>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</si>
  <si>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</si>
  <si>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</si>
  <si>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</si>
  <si>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</si>
  <si>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</si>
  <si>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</si>
  <si>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</si>
  <si>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</si>
  <si>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</si>
  <si>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</si>
  <si>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</si>
  <si>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</si>
  <si>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</si>
  <si>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</si>
  <si>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</si>
  <si>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</si>
  <si>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</si>
  <si>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</si>
  <si>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</si>
  <si>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</si>
  <si>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</si>
  <si>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</si>
  <si>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</si>
  <si>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</si>
  <si>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</si>
  <si>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</si>
  <si>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</si>
  <si>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</si>
  <si>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</si>
  <si>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</si>
  <si>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</si>
  <si>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</si>
  <si>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</si>
  <si>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</si>
  <si>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</si>
  <si>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</si>
  <si>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</si>
  <si>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</si>
  <si>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</si>
  <si>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</si>
  <si>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</si>
  <si>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</si>
  <si>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</si>
  <si>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</si>
  <si>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</si>
  <si>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</si>
  <si>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</si>
  <si>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</si>
  <si>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</si>
  <si>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</si>
  <si>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</si>
  <si>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</si>
  <si>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</si>
  <si>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</si>
  <si>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</si>
  <si>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</si>
  <si>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</si>
  <si>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</si>
  <si>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</si>
  <si>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</si>
  <si>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</si>
  <si>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</si>
  <si>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</si>
  <si>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</si>
  <si>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</si>
  <si>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</si>
  <si>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</si>
  <si>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</si>
  <si>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</si>
  <si>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</si>
  <si>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</si>
  <si>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</si>
  <si>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</si>
  <si>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</si>
  <si>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</si>
  <si>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</si>
  <si>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</si>
  <si>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</si>
  <si>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</si>
  <si>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</si>
  <si>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</si>
  <si>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</si>
  <si>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</si>
  <si>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</si>
  <si>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</si>
  <si>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</si>
  <si>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</si>
  <si>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</si>
  <si>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</si>
  <si>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</si>
  <si>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</si>
  <si>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</si>
  <si>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</si>
  <si>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</si>
  <si>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</si>
  <si>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</si>
  <si>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</si>
  <si>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</si>
  <si>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</si>
  <si>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</si>
  <si>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</si>
  <si>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</si>
  <si>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</si>
  <si>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</si>
  <si>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</si>
  <si>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</si>
  <si>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</si>
  <si>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</si>
  <si>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</si>
  <si>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</si>
  <si>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</si>
  <si>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</si>
  <si>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</si>
  <si>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</si>
  <si>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</si>
  <si>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</si>
  <si>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</si>
  <si>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</si>
  <si>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</si>
  <si>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</si>
  <si>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</si>
  <si>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</si>
  <si>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</si>
  <si>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</si>
  <si>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</si>
  <si>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</si>
  <si>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</si>
  <si>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</si>
  <si>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</si>
  <si>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</si>
  <si>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</si>
  <si>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</si>
  <si>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</si>
  <si>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</si>
  <si>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</si>
  <si>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</si>
  <si>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</si>
  <si>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</si>
  <si>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</si>
  <si>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</si>
  <si>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</si>
  <si>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</si>
  <si>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</si>
  <si>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</si>
  <si>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</si>
  <si>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</si>
  <si>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</si>
  <si>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</si>
  <si>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</si>
  <si>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</si>
  <si>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</si>
  <si>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</si>
  <si>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</si>
  <si>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</si>
  <si>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</si>
  <si>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</si>
  <si>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</si>
  <si>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</si>
  <si>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</si>
  <si>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</si>
  <si>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</si>
  <si>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</si>
  <si>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</si>
  <si>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</si>
  <si>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</si>
  <si>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</si>
  <si>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</si>
  <si>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</si>
  <si>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</si>
  <si>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</si>
  <si>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</si>
  <si>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</si>
  <si>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</si>
  <si>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</si>
  <si>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</si>
  <si>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</si>
  <si>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</si>
  <si>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</si>
  <si>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</si>
  <si>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</si>
  <si>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</si>
  <si>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</si>
  <si>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</si>
  <si>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</si>
  <si>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</si>
  <si>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</si>
  <si>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</si>
  <si>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</si>
  <si>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</si>
  <si>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</si>
  <si>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</si>
  <si>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</si>
  <si>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</si>
  <si>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</si>
  <si>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</si>
  <si>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</si>
  <si>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</si>
  <si>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</si>
  <si>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</si>
  <si>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</si>
  <si>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</si>
  <si>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</si>
  <si>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</si>
  <si>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</si>
  <si>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</si>
  <si>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</si>
  <si>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</si>
  <si>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</si>
  <si>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</si>
  <si>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</si>
  <si>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</si>
  <si>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</si>
  <si>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</si>
  <si>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</si>
  <si>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</si>
  <si>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</si>
  <si>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</si>
  <si>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</si>
  <si>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</si>
  <si>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</si>
  <si>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</si>
  <si>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</si>
  <si>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</si>
  <si>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</si>
  <si>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</si>
  <si>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</si>
  <si>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</si>
  <si>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</si>
  <si>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</si>
  <si>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</si>
  <si>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</si>
  <si>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</si>
  <si>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</si>
  <si>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</si>
  <si>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</si>
  <si>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</si>
  <si>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</si>
  <si>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</si>
  <si>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</si>
  <si>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</si>
  <si>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</si>
  <si>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</si>
  <si>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</si>
  <si>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</si>
  <si>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</si>
  <si>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</si>
  <si>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</si>
  <si>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</si>
  <si>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</si>
  <si>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</si>
  <si>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</si>
  <si>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</si>
  <si>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</si>
  <si>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</si>
  <si>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</si>
  <si>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</si>
  <si>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</si>
  <si>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</si>
  <si>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</si>
  <si>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</si>
  <si>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</si>
  <si>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</si>
  <si>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</si>
  <si>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</si>
  <si>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</si>
  <si>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</si>
  <si>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</si>
  <si>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</si>
  <si>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</si>
  <si>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</si>
  <si>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</si>
  <si>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</si>
  <si>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</si>
  <si>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</si>
  <si>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</si>
  <si>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</si>
  <si>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</si>
  <si>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</si>
  <si>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</si>
  <si>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</si>
  <si>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</si>
  <si>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</si>
  <si>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</si>
  <si>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</si>
  <si>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</si>
  <si>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</si>
  <si>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</si>
  <si>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</si>
  <si>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</si>
  <si>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</si>
  <si>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</si>
  <si>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</si>
  <si>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</si>
  <si>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</si>
  <si>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</si>
  <si>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</si>
  <si>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</si>
  <si>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</si>
  <si>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</si>
  <si>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</si>
  <si>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</si>
  <si>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</si>
  <si>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</si>
  <si>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</si>
  <si>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</si>
  <si>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</si>
  <si>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</si>
  <si>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</si>
  <si>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</si>
  <si>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</si>
  <si>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</si>
  <si>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</si>
  <si>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</si>
  <si>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</si>
  <si>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</si>
  <si>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</si>
  <si>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</si>
  <si>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</si>
  <si>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</si>
  <si>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</si>
  <si>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</si>
  <si>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</si>
  <si>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</si>
  <si>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</si>
  <si>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</si>
  <si>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</si>
  <si>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</si>
  <si>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</si>
  <si>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</si>
  <si>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</si>
  <si>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</si>
  <si>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</si>
  <si>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</si>
  <si>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</si>
  <si>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</si>
  <si>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</si>
  <si>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</si>
  <si>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</si>
  <si>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</si>
  <si>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</si>
  <si>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</si>
  <si>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</si>
  <si>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</si>
  <si>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</si>
  <si>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</si>
  <si>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</si>
  <si>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</si>
  <si>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</si>
  <si>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</si>
  <si>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</si>
  <si>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</si>
  <si>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</si>
  <si>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</si>
  <si>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</si>
  <si>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</si>
  <si>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</si>
  <si>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</si>
  <si>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</si>
  <si>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</si>
  <si>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</si>
  <si>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</si>
  <si>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</si>
  <si>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</si>
  <si>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</si>
  <si>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</si>
  <si>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</si>
  <si>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</si>
  <si>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</si>
  <si>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</si>
  <si>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</si>
  <si>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</si>
  <si>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</si>
  <si>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</si>
  <si>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</si>
  <si>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</si>
  <si>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</si>
  <si>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</si>
  <si>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</si>
  <si>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</si>
  <si>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</si>
  <si>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</si>
  <si>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</si>
  <si>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</si>
  <si>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</si>
  <si>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</si>
  <si>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</si>
  <si>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</si>
  <si>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</si>
  <si>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</si>
  <si>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</si>
  <si>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</si>
  <si>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</si>
  <si>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</si>
  <si>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</si>
  <si>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</si>
  <si>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</si>
  <si>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</si>
  <si>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</si>
  <si>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</si>
  <si>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</si>
  <si>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</si>
  <si>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</si>
  <si>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</si>
  <si>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</si>
  <si>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</si>
  <si>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</si>
  <si>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</si>
  <si>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</si>
  <si>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</si>
  <si>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</si>
  <si>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</si>
  <si>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</si>
  <si>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</si>
  <si>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</si>
  <si>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</si>
  <si>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</si>
  <si>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</si>
  <si>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</si>
  <si>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</si>
  <si>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</si>
  <si>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</si>
  <si>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</si>
  <si>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</si>
  <si>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</si>
  <si>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</si>
  <si>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</si>
  <si>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</si>
  <si>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</si>
  <si>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</si>
  <si>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</si>
  <si>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</si>
  <si>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</si>
  <si>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</si>
  <si>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</si>
  <si>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</si>
  <si>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</si>
  <si>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</si>
  <si>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</si>
  <si>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</si>
  <si>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</si>
  <si>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</si>
  <si>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</si>
  <si>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</si>
  <si>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</si>
  <si>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</si>
  <si>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</si>
  <si>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</si>
  <si>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</si>
  <si>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</si>
  <si>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</si>
  <si>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</si>
  <si>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</si>
  <si>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</si>
  <si>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</si>
  <si>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</si>
  <si>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</si>
  <si>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</si>
  <si>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</si>
  <si>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</si>
  <si>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</si>
  <si>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</si>
  <si>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</si>
  <si>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</si>
  <si>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</si>
  <si>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</si>
  <si>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</si>
  <si>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</si>
  <si>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</si>
  <si>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</si>
  <si>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</si>
  <si>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</si>
  <si>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</si>
  <si>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</si>
  <si>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</si>
  <si>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</si>
  <si>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</si>
  <si>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</si>
  <si>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</si>
  <si>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</si>
  <si>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</si>
  <si>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</si>
  <si>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</si>
  <si>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</si>
  <si>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</si>
  <si>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</si>
  <si>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</si>
  <si>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</si>
  <si>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</si>
  <si>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</si>
  <si>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</si>
  <si>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</si>
  <si>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</si>
  <si>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</si>
  <si>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</si>
  <si>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</si>
  <si>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</si>
  <si>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</si>
  <si>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</si>
  <si>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</si>
  <si>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</si>
  <si>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</si>
  <si>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</si>
  <si>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</si>
  <si>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</si>
  <si>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</si>
  <si>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</si>
  <si>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</si>
  <si>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</si>
  <si>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</si>
  <si>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</si>
  <si>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</si>
  <si>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</si>
  <si>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</si>
  <si>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</si>
  <si>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</si>
  <si>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</si>
  <si>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</si>
  <si>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</si>
  <si>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</si>
  <si>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</si>
  <si>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</si>
  <si>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</si>
  <si>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</si>
  <si>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</si>
  <si>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</si>
  <si>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</si>
  <si>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</si>
  <si>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</si>
  <si>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</si>
  <si>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</si>
  <si>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</si>
  <si>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</si>
  <si>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</si>
  <si>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</si>
  <si>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</si>
  <si>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</si>
  <si>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</si>
  <si>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</si>
  <si>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</si>
  <si>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</si>
  <si>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</si>
  <si>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</si>
  <si>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</si>
  <si>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</si>
  <si>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</si>
  <si>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</si>
  <si>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</si>
  <si>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</si>
  <si>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</si>
  <si>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</si>
  <si>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</si>
  <si>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</si>
  <si>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</si>
  <si>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</si>
  <si>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</si>
  <si>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</si>
  <si>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</si>
  <si>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</si>
  <si>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</si>
  <si>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</si>
  <si>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</si>
  <si>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</si>
  <si>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</si>
  <si>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</si>
  <si>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</si>
  <si>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</si>
  <si>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</si>
  <si>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</si>
  <si>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</si>
  <si>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</si>
  <si>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</si>
  <si>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</si>
  <si>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</si>
  <si>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</si>
  <si>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</si>
  <si>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</si>
  <si>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</si>
  <si>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</si>
  <si>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</si>
  <si>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</si>
  <si>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</si>
  <si>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</si>
  <si>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</si>
  <si>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</si>
  <si>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</si>
  <si>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</si>
  <si>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</si>
  <si>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</si>
  <si>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</si>
  <si>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</si>
  <si>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</si>
  <si>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</si>
  <si>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</si>
  <si>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</si>
  <si>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</si>
  <si>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</si>
  <si>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</si>
  <si>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</si>
  <si>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</si>
  <si>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</si>
  <si>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</si>
  <si>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</si>
  <si>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</si>
  <si>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</si>
  <si>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</si>
  <si>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</si>
  <si>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</si>
  <si>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</si>
  <si>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</si>
  <si>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</si>
  <si>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</si>
  <si>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</si>
  <si>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</si>
  <si>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</si>
  <si>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</si>
  <si>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</si>
  <si>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</si>
  <si>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</si>
  <si>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</si>
  <si>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</si>
  <si>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</si>
  <si>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</si>
  <si>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</si>
  <si>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</si>
  <si>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</si>
  <si>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</si>
  <si>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</si>
  <si>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</si>
  <si>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</si>
  <si>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</si>
  <si>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</si>
  <si>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</si>
  <si>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</si>
  <si>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</si>
  <si>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</si>
  <si>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</si>
  <si>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</si>
  <si>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</si>
  <si>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</si>
  <si>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</si>
  <si>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</si>
  <si>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</si>
  <si>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</si>
  <si>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</si>
  <si>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</si>
  <si>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</si>
  <si>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</si>
  <si>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</si>
  <si>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</si>
  <si>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</si>
  <si>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</si>
  <si>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</si>
  <si>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</si>
  <si>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</si>
  <si>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</si>
  <si>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</si>
  <si>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</si>
  <si>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</si>
  <si>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</si>
  <si>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</si>
  <si>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</si>
  <si>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</si>
  <si>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</si>
  <si>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</si>
  <si>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</si>
  <si>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</si>
  <si>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</si>
  <si>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</si>
  <si>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</si>
  <si>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</si>
  <si>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</si>
  <si>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</si>
  <si>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</si>
  <si>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</si>
  <si>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</si>
  <si>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</si>
  <si>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</si>
  <si>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</si>
  <si>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</si>
  <si>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</si>
  <si>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</si>
  <si>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</si>
  <si>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</si>
  <si>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</si>
  <si>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</si>
  <si>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</si>
  <si>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</si>
  <si>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</si>
  <si>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</si>
  <si>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</si>
  <si>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</si>
  <si>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</si>
  <si>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</si>
  <si>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</si>
  <si>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</si>
  <si>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</si>
  <si>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</si>
  <si>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</si>
  <si>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</si>
  <si>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</si>
  <si>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</si>
  <si>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</si>
  <si>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</si>
  <si>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</si>
  <si>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</si>
  <si>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</si>
  <si>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</si>
  <si>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</si>
  <si>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</si>
  <si>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</si>
  <si>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</si>
  <si>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</si>
  <si>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</si>
  <si>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</si>
  <si>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</si>
  <si>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</si>
  <si>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</si>
  <si>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</si>
  <si>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</si>
  <si>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</si>
  <si>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</si>
  <si>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</si>
  <si>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</si>
  <si>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</si>
  <si>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</si>
  <si>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</si>
  <si>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</si>
  <si>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</si>
  <si>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</si>
  <si>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</si>
  <si>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</si>
  <si>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</si>
  <si>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</si>
  <si>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</si>
  <si>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</si>
  <si>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</si>
  <si>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</si>
  <si>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</si>
  <si>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</si>
  <si>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</si>
  <si>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</si>
  <si>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</si>
  <si>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</si>
  <si>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</si>
  <si>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</si>
  <si>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</si>
  <si>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</si>
  <si>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</si>
  <si>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</si>
  <si>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</si>
  <si>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</si>
  <si>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</si>
  <si>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</si>
  <si>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</si>
  <si>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</si>
  <si>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</si>
  <si>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</si>
  <si>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</si>
  <si>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</si>
  <si>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</si>
  <si>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</si>
  <si>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</si>
  <si>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</si>
  <si>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</si>
  <si>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</si>
  <si>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</si>
  <si>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</si>
  <si>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</si>
  <si>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</si>
  <si>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</si>
  <si>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</si>
  <si>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</si>
  <si>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</si>
  <si>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</si>
  <si>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</si>
  <si>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</si>
  <si>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</si>
  <si>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</si>
  <si>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</si>
  <si>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</si>
  <si>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</si>
  <si>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</si>
  <si>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</si>
  <si>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</si>
  <si>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</si>
  <si>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</si>
  <si>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</si>
  <si>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</si>
  <si>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</si>
  <si>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</si>
  <si>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</si>
  <si>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</si>
  <si>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</si>
  <si>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</si>
  <si>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</si>
  <si>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</si>
  <si>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</si>
  <si>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</si>
  <si>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</si>
  <si>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</si>
  <si>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</si>
  <si>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</si>
  <si>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</si>
  <si>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</si>
  <si>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</si>
  <si>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</si>
  <si>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</si>
  <si>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</si>
  <si>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</si>
  <si>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</si>
  <si>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</si>
  <si>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</si>
  <si>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</si>
  <si>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</si>
  <si>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</si>
  <si>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</si>
  <si>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</si>
  <si>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</si>
  <si>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</si>
  <si>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</si>
  <si>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</si>
  <si>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</si>
  <si>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</si>
  <si>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</si>
  <si>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</si>
  <si>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</si>
  <si>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</si>
  <si>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</si>
  <si>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</si>
  <si>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</si>
  <si>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</si>
  <si>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</si>
  <si>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</si>
  <si>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</si>
  <si>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</si>
  <si>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</si>
  <si>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</si>
  <si>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</si>
  <si>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</si>
  <si>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</si>
  <si>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</si>
  <si>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</si>
  <si>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</si>
  <si>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</si>
  <si>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</si>
  <si>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</si>
  <si>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</si>
  <si>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</si>
  <si>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</si>
  <si>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</si>
  <si>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</si>
  <si>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</si>
  <si>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</si>
  <si>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</si>
  <si>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</si>
  <si>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</si>
  <si>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</si>
  <si>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</si>
  <si>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</si>
  <si>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</si>
  <si>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</si>
  <si>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</si>
  <si>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</si>
  <si>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</si>
  <si>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</si>
  <si>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</si>
  <si>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</si>
  <si>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</si>
  <si>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</si>
  <si>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</si>
  <si>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</si>
  <si>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</si>
  <si>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</si>
  <si>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</si>
  <si>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</si>
  <si>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</si>
  <si>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</si>
  <si>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</si>
  <si>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</si>
  <si>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</si>
  <si>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</si>
  <si>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</si>
  <si>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</si>
  <si>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</si>
  <si>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</si>
  <si>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</si>
  <si>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</si>
  <si>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</si>
  <si>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</si>
  <si>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</si>
  <si>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</si>
  <si>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</si>
  <si>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</si>
  <si>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</si>
  <si>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</si>
  <si>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</si>
  <si>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</si>
  <si>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</si>
  <si>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</si>
  <si>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</si>
  <si>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</si>
  <si>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</si>
  <si>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</si>
  <si>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</si>
  <si>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</si>
  <si>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</si>
  <si>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</si>
  <si>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</si>
  <si>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</si>
  <si>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</si>
  <si>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</si>
  <si>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</si>
  <si>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</si>
  <si>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</si>
  <si>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</si>
  <si>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</si>
  <si>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</si>
  <si>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</si>
  <si>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</si>
  <si>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</si>
  <si>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</si>
  <si>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</si>
  <si>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</si>
  <si>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</si>
  <si>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</si>
  <si>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</si>
  <si>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</si>
  <si>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</si>
  <si>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</si>
  <si>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</si>
  <si>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</si>
  <si>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</si>
  <si>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</si>
  <si>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</si>
  <si>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</si>
  <si>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</si>
  <si>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</si>
  <si>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</si>
  <si>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</si>
  <si>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</si>
  <si>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</si>
  <si>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</si>
  <si>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</si>
  <si>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</si>
  <si>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</si>
  <si>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</si>
  <si>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</si>
  <si>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</si>
  <si>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</si>
  <si>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</si>
  <si>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</si>
  <si>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</si>
  <si>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</si>
  <si>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</si>
  <si>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</si>
  <si>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</si>
  <si>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</si>
  <si>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</si>
  <si>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</si>
  <si>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</si>
  <si>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</si>
  <si>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</si>
  <si>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</si>
  <si>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</si>
  <si>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</si>
  <si>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</si>
  <si>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</si>
  <si>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</si>
  <si>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</si>
  <si>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</si>
  <si>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</si>
  <si>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</si>
  <si>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</si>
  <si>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</si>
  <si>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</si>
  <si>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</si>
  <si>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</si>
  <si>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</si>
  <si>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</si>
  <si>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</si>
  <si>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</si>
  <si>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</si>
  <si>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</si>
  <si>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</si>
  <si>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</si>
  <si>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</si>
  <si>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</si>
  <si>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</si>
  <si>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</si>
  <si>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</si>
  <si>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</si>
  <si>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</si>
  <si>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</si>
  <si>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</si>
  <si>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</si>
  <si>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</si>
  <si>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</si>
  <si>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</si>
  <si>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</si>
  <si>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</si>
  <si>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</si>
  <si>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</si>
  <si>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</si>
  <si>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</si>
  <si>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</si>
  <si>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</si>
  <si>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</si>
  <si>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</si>
  <si>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</si>
  <si>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</si>
  <si>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</si>
  <si>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</si>
  <si>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</si>
  <si>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</si>
  <si>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</si>
  <si>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</si>
  <si>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</si>
  <si>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</si>
  <si>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</si>
  <si>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</si>
  <si>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</si>
  <si>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</si>
  <si>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</si>
  <si>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</si>
  <si>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</si>
  <si>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</si>
  <si>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</si>
  <si>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</si>
  <si>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</si>
  <si>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</si>
  <si>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</si>
  <si>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</si>
  <si>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</si>
  <si>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</si>
  <si>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</si>
  <si>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</si>
  <si>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</si>
  <si>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</si>
  <si>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</si>
  <si>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</si>
  <si>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</si>
  <si>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</si>
  <si>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</si>
  <si>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</si>
  <si>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</si>
  <si>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</si>
  <si>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</si>
  <si>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</si>
  <si>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</si>
  <si>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</si>
  <si>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</si>
  <si>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</si>
  <si>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</si>
  <si>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</si>
  <si>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</si>
  <si>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</si>
  <si>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</si>
  <si>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</si>
  <si>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</si>
  <si>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</si>
  <si>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</si>
  <si>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</si>
  <si>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</si>
  <si>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</si>
  <si>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</si>
  <si>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</si>
  <si>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</si>
  <si>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</si>
  <si>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</si>
  <si>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</si>
  <si>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</si>
  <si>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</si>
  <si>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</si>
  <si>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</si>
  <si>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</si>
  <si>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</si>
  <si>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</si>
  <si>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</si>
  <si>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</si>
  <si>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</si>
  <si>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</si>
  <si>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</si>
  <si>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</si>
  <si>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</si>
  <si>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</si>
  <si>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</si>
  <si>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</si>
  <si>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</si>
  <si>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</si>
  <si>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</si>
  <si>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</si>
  <si>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</si>
  <si>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</si>
  <si>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</si>
  <si>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</si>
  <si>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</si>
  <si>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</si>
  <si>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</si>
  <si>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</si>
  <si>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</si>
  <si>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</si>
  <si>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</si>
  <si>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</si>
  <si>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</si>
  <si>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</si>
  <si>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</si>
  <si>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</si>
  <si>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</si>
  <si>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</si>
  <si>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</si>
  <si>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</si>
  <si>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</si>
  <si>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</si>
  <si>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</si>
  <si>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</si>
  <si>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</si>
  <si>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</si>
  <si>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</si>
  <si>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</si>
  <si>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</si>
  <si>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</si>
  <si>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</si>
  <si>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</si>
  <si>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</si>
  <si>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</si>
  <si>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</si>
  <si>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</si>
  <si>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</si>
  <si>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</si>
  <si>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</si>
  <si>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</si>
  <si>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</si>
  <si>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</si>
  <si>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</si>
  <si>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</si>
  <si>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</si>
  <si>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</si>
  <si>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</si>
  <si>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</si>
  <si>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</si>
  <si>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</si>
  <si>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</si>
  <si>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</si>
  <si>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</si>
  <si>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</si>
  <si>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</si>
  <si>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</si>
  <si>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</si>
  <si>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</si>
  <si>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</si>
  <si>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</si>
  <si>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</si>
  <si>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</si>
  <si>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</si>
  <si>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</si>
  <si>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</si>
  <si>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</si>
  <si>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</si>
  <si>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</si>
  <si>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</si>
  <si>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</si>
  <si>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</si>
  <si>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</si>
  <si>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</si>
  <si>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</si>
  <si>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</si>
  <si>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</si>
  <si>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</si>
  <si>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</si>
  <si>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</si>
  <si>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</si>
  <si>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</si>
  <si>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</si>
  <si>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</si>
  <si>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</si>
  <si>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</si>
  <si>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</si>
  <si>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</si>
  <si>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</si>
  <si>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</si>
  <si>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</si>
  <si>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</si>
  <si>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</si>
  <si>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</si>
  <si>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</si>
  <si>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</si>
  <si>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</si>
  <si>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</si>
  <si>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</si>
  <si>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</si>
  <si>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</si>
  <si>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</si>
  <si>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</si>
  <si>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</si>
  <si>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</si>
  <si>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</si>
  <si>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</si>
  <si>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</si>
  <si>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</si>
  <si>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</si>
  <si>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</si>
  <si>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</si>
  <si>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</si>
  <si>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</si>
  <si>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</si>
  <si>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</si>
  <si>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</si>
  <si>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</si>
  <si>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</si>
  <si>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</si>
  <si>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</si>
  <si>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</si>
  <si>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</si>
  <si>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</si>
  <si>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</si>
  <si>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</si>
  <si>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</si>
  <si>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</si>
  <si>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</si>
  <si>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</si>
  <si>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</si>
  <si>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</si>
  <si>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</si>
  <si>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</si>
  <si>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</si>
  <si>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</si>
  <si>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</si>
  <si>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</si>
  <si>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</si>
  <si>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</si>
  <si>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</si>
  <si>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</si>
  <si>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</si>
  <si>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</si>
  <si>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</si>
  <si>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</si>
  <si>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</si>
  <si>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</si>
  <si>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</si>
  <si>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</si>
  <si>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</si>
  <si>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</si>
  <si>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</si>
  <si>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</si>
  <si>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</si>
  <si>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</si>
  <si>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</si>
  <si>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</si>
  <si>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</si>
  <si>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</si>
  <si>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</si>
  <si>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</si>
  <si>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</si>
  <si>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</si>
  <si>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</si>
  <si>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</si>
  <si>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</si>
  <si>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</si>
  <si>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</si>
  <si>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</si>
  <si>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</si>
  <si>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</si>
  <si>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</si>
  <si>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</si>
  <si>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</si>
  <si>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</si>
  <si>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</si>
  <si>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</si>
  <si>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</si>
  <si>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</si>
  <si>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</si>
  <si>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</si>
  <si>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</si>
  <si>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</si>
  <si>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</si>
  <si>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</si>
  <si>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</si>
  <si>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</si>
  <si>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</si>
  <si>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</si>
  <si>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</si>
  <si>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</si>
  <si>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</si>
  <si>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</si>
  <si>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</si>
  <si>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</si>
  <si>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</si>
  <si>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</si>
  <si>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</si>
  <si>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</si>
  <si>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</si>
  <si>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</si>
  <si>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</si>
  <si>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</si>
  <si>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</si>
  <si>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</si>
  <si>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</si>
  <si>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</si>
  <si>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</si>
  <si>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</si>
  <si>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</si>
  <si>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</si>
  <si>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</si>
  <si>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</si>
  <si>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</si>
  <si>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</si>
  <si>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</si>
  <si>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</si>
  <si>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</si>
  <si>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</si>
  <si>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</si>
  <si>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</si>
  <si>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</si>
  <si>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</si>
  <si>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</si>
  <si>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</si>
  <si>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</si>
  <si>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</si>
  <si>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</si>
  <si>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</si>
  <si>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</si>
  <si>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</si>
  <si>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</si>
  <si>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</si>
  <si>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</si>
  <si>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</si>
  <si>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</si>
  <si>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</si>
  <si>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</si>
  <si>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</si>
  <si>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</si>
  <si>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</si>
  <si>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</si>
  <si>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</si>
  <si>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</si>
  <si>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</si>
  <si>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</si>
  <si>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</si>
  <si>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</si>
  <si>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</si>
  <si>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</si>
  <si>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</si>
  <si>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</si>
  <si>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</si>
  <si>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</si>
  <si>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</si>
  <si>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</si>
  <si>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</si>
  <si>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</si>
  <si>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</si>
  <si>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</si>
  <si>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</si>
  <si>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</si>
  <si>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</si>
  <si>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</si>
  <si>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</si>
  <si>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</si>
  <si>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</si>
  <si>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</si>
  <si>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</si>
  <si>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</si>
  <si>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</si>
  <si>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</si>
  <si>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</si>
  <si>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</si>
  <si>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</si>
  <si>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</si>
  <si>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</si>
  <si>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</si>
  <si>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</si>
  <si>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</si>
  <si>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</si>
  <si>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</si>
  <si>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</si>
  <si>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</si>
  <si>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</si>
  <si>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</si>
  <si>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</si>
  <si>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</si>
  <si>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</si>
  <si>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</si>
  <si>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</si>
  <si>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</si>
  <si>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</si>
  <si>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</si>
  <si>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</si>
  <si>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</si>
  <si>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</si>
  <si>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</si>
  <si>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</si>
  <si>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</si>
  <si>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</si>
  <si>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</si>
  <si>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</si>
  <si>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</si>
  <si>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</si>
  <si>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</si>
  <si>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</si>
  <si>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</si>
  <si>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</si>
  <si>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</si>
  <si>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</si>
  <si>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</si>
  <si>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</si>
  <si>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</si>
  <si>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</si>
  <si>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</si>
  <si>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</si>
  <si>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</si>
  <si>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</si>
  <si>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</si>
  <si>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</si>
  <si>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</si>
  <si>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</si>
  <si>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</si>
  <si>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</si>
  <si>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</si>
  <si>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</si>
  <si>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</si>
  <si>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</si>
  <si>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</si>
  <si>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</si>
  <si>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</si>
  <si>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</si>
  <si>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</si>
  <si>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</si>
  <si>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</si>
  <si>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</si>
  <si>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</si>
  <si>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</si>
  <si>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</si>
  <si>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</si>
  <si>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</si>
  <si>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</si>
  <si>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</si>
  <si>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</si>
  <si>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</si>
  <si>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</si>
  <si>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</si>
  <si>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</si>
  <si>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</si>
  <si>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</si>
  <si>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</si>
  <si>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</si>
  <si>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</si>
  <si>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</si>
  <si>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</si>
  <si>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</si>
  <si>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</si>
  <si>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</si>
  <si>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</si>
  <si>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</si>
  <si>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</si>
  <si>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</si>
  <si>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</si>
  <si>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</si>
  <si>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</si>
  <si>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</si>
  <si>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</si>
  <si>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</si>
  <si>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</si>
  <si>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</si>
  <si>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</si>
  <si>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</si>
  <si>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</si>
  <si>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</si>
  <si>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</si>
  <si>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</si>
  <si>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</si>
  <si>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</si>
  <si>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</si>
  <si>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</si>
  <si>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</si>
  <si>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</si>
  <si>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</si>
  <si>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</si>
  <si>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</si>
  <si>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</si>
  <si>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</si>
  <si>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</si>
  <si>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</si>
  <si>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</si>
  <si>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</si>
  <si>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</si>
  <si>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</si>
  <si>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</si>
  <si>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</si>
  <si>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</si>
  <si>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</si>
  <si>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</si>
  <si>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</si>
  <si>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</si>
  <si>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</si>
  <si>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</si>
  <si>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</si>
  <si>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</si>
  <si>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</si>
  <si>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</si>
  <si>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</si>
  <si>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</si>
  <si>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</si>
  <si>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</si>
  <si>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</si>
  <si>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</si>
  <si>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</si>
  <si>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</si>
  <si>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</si>
  <si>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</si>
  <si>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</si>
  <si>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</si>
  <si>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</si>
  <si>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</si>
  <si>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</si>
  <si>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</si>
  <si>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</si>
  <si>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</si>
  <si>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</si>
  <si>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</si>
  <si>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</si>
  <si>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</si>
  <si>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</si>
  <si>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</si>
  <si>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</si>
  <si>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</si>
  <si>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</si>
  <si>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</si>
  <si>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</si>
  <si>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</si>
  <si>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</si>
  <si>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</si>
  <si>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</si>
  <si>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</si>
  <si>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</si>
  <si>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</si>
  <si>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</si>
  <si>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</si>
  <si>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</si>
  <si>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</si>
  <si>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</si>
  <si>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</si>
  <si>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</si>
  <si>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</si>
  <si>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</si>
  <si>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</si>
  <si>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</si>
  <si>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</si>
  <si>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</si>
  <si>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</si>
  <si>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</si>
  <si>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</si>
  <si>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</si>
  <si>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</si>
  <si>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</si>
  <si>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</si>
  <si>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</si>
  <si>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</si>
  <si>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</si>
  <si>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</si>
  <si>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</si>
  <si>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</si>
  <si>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</si>
  <si>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</si>
  <si>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</si>
  <si>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</si>
  <si>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</si>
  <si>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</si>
  <si>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</si>
  <si>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</si>
  <si>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</si>
  <si>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</si>
  <si>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</si>
  <si>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</si>
  <si>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</si>
  <si>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</si>
  <si>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</si>
  <si>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</si>
  <si>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</si>
  <si>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</si>
  <si>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</si>
  <si>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</si>
  <si>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</si>
  <si>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</si>
  <si>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</si>
  <si>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</si>
  <si>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</si>
  <si>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</si>
  <si>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</si>
  <si>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</si>
  <si>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</si>
  <si>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</si>
  <si>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</si>
  <si>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</si>
  <si>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</si>
  <si>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</si>
  <si>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</si>
  <si>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</si>
  <si>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</si>
  <si>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</si>
  <si>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</si>
  <si>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</si>
  <si>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</si>
  <si>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</si>
  <si>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</si>
  <si>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</si>
  <si>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</si>
  <si>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</si>
  <si>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</si>
  <si>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</si>
  <si>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</si>
  <si>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</si>
  <si>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</si>
  <si>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</si>
  <si>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</si>
  <si>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</si>
  <si>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</si>
  <si>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</si>
  <si>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</si>
  <si>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</si>
  <si>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</si>
  <si>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</si>
  <si>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</si>
  <si>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</si>
  <si>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</si>
  <si>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</si>
  <si>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</si>
  <si>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</si>
  <si>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</si>
  <si>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</si>
  <si>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</si>
  <si>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</si>
  <si>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</si>
  <si>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</si>
  <si>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</si>
  <si>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</si>
  <si>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</si>
  <si>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</si>
  <si>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</si>
  <si>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</si>
  <si>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</si>
  <si>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</si>
  <si>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</si>
  <si>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</si>
  <si>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</si>
  <si>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</si>
  <si>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</si>
  <si>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</si>
  <si>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</si>
  <si>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</si>
  <si>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</si>
  <si>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</si>
  <si>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</si>
  <si>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</si>
  <si>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</si>
  <si>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</si>
  <si>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</si>
  <si>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</si>
  <si>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</si>
  <si>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</si>
  <si>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</si>
  <si>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</si>
  <si>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</si>
  <si>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</si>
  <si>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</si>
  <si>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</si>
  <si>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</si>
  <si>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</si>
  <si>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</si>
  <si>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</si>
  <si>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</si>
  <si>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</si>
  <si>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</si>
  <si>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</si>
  <si>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</si>
  <si>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</si>
  <si>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</si>
  <si>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</si>
  <si>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</si>
  <si>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</si>
  <si>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</si>
  <si>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</si>
  <si>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</si>
  <si>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</si>
  <si>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</si>
  <si>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</si>
  <si>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</si>
  <si>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</si>
  <si>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</si>
  <si>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</si>
  <si>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</si>
  <si>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</si>
  <si>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</si>
  <si>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</si>
  <si>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</si>
  <si>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</si>
  <si>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</si>
  <si>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</si>
  <si>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</si>
  <si>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</si>
  <si>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</si>
  <si>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</si>
  <si>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</si>
  <si>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</si>
  <si>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</si>
  <si>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</si>
  <si>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</si>
  <si>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</si>
  <si>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</si>
  <si>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</si>
  <si>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</si>
  <si>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</si>
  <si>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</si>
  <si>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</si>
  <si>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</si>
  <si>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</si>
  <si>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</si>
  <si>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</si>
  <si>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</si>
  <si>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</si>
  <si>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</si>
  <si>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</si>
  <si>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</si>
  <si>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</si>
  <si>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</si>
  <si>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</si>
  <si>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</si>
  <si>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</si>
  <si>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</si>
  <si>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</si>
  <si>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</si>
  <si>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</si>
  <si>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</si>
  <si>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</si>
  <si>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</si>
  <si>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</si>
  <si>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</si>
  <si>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</si>
  <si>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</si>
  <si>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</si>
  <si>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</si>
  <si>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</si>
  <si>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</si>
  <si>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</si>
  <si>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</si>
  <si>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</si>
  <si>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</si>
  <si>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</si>
  <si>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</si>
  <si>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</si>
  <si>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</si>
  <si>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</si>
  <si>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</si>
  <si>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</si>
  <si>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</si>
  <si>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</si>
  <si>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</si>
  <si>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</si>
  <si>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</si>
  <si>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</si>
  <si>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</si>
  <si>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</si>
  <si>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</si>
  <si>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</si>
  <si>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</si>
  <si>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</si>
  <si>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</si>
  <si>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</si>
  <si>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</si>
  <si>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</si>
  <si>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</si>
  <si>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</si>
  <si>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</si>
  <si>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</si>
  <si>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</si>
  <si>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</si>
  <si>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</si>
  <si>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</si>
  <si>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</si>
  <si>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</si>
  <si>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</si>
  <si>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</si>
  <si>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</si>
  <si>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</si>
  <si>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</si>
  <si>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</si>
  <si>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</si>
  <si>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</si>
  <si>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</si>
  <si>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</si>
  <si>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</si>
  <si>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</si>
  <si>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</si>
  <si>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</si>
  <si>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</si>
  <si>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</si>
  <si>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</si>
  <si>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</si>
  <si>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</si>
  <si>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</si>
  <si>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</si>
  <si>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</si>
  <si>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</si>
  <si>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</si>
  <si>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</si>
  <si>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</si>
  <si>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</si>
  <si>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</si>
  <si>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</si>
  <si>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</si>
  <si>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</si>
  <si>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</si>
  <si>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</si>
  <si>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</si>
  <si>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</si>
  <si>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</si>
  <si>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</si>
  <si>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</si>
  <si>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</si>
  <si>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</si>
  <si>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</si>
  <si>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</si>
  <si>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</si>
  <si>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</si>
  <si>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</si>
  <si>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</si>
  <si>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</si>
  <si>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</si>
  <si>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</si>
  <si>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</si>
  <si>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</si>
  <si>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</si>
  <si>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</si>
  <si>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</si>
  <si>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</si>
  <si>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</si>
  <si>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</si>
  <si>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</si>
  <si>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</si>
  <si>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</si>
  <si>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</si>
  <si>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</si>
  <si>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</si>
  <si>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</si>
  <si>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</si>
  <si>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</si>
  <si>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</si>
  <si>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</si>
  <si>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</si>
  <si>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</si>
  <si>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</si>
  <si>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</si>
  <si>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</si>
  <si>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</si>
  <si>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</si>
  <si>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</si>
  <si>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</si>
  <si>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</si>
  <si>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</si>
  <si>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</si>
  <si>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</si>
  <si>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</si>
  <si>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</si>
  <si>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</si>
  <si>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</si>
  <si>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</si>
  <si>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</si>
  <si>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</si>
  <si>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</si>
  <si>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</si>
  <si>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</si>
  <si>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</si>
  <si>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</si>
  <si>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</si>
  <si>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</si>
  <si>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</si>
  <si>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</si>
  <si>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</si>
  <si>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</si>
  <si>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</si>
  <si>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</si>
  <si>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</si>
  <si>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</si>
  <si>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</si>
  <si>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</si>
  <si>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</si>
  <si>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</si>
  <si>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</si>
  <si>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</si>
  <si>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</si>
  <si>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</si>
  <si>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</si>
  <si>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</si>
  <si>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</si>
  <si>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</si>
  <si>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</si>
  <si>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</si>
  <si>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</si>
  <si>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</si>
  <si>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</si>
  <si>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</si>
  <si>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</si>
  <si>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</si>
  <si>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</si>
  <si>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</si>
  <si>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</si>
  <si>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</si>
  <si>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</si>
  <si>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</si>
  <si>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</si>
  <si>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</si>
  <si>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</si>
  <si>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</si>
  <si>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</si>
  <si>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</si>
  <si>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</si>
  <si>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</si>
  <si>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</si>
  <si>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</si>
  <si>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</si>
  <si>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</si>
  <si>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</si>
  <si>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</si>
  <si>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</si>
  <si>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</si>
  <si>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</si>
  <si>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</si>
  <si>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</si>
  <si>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</si>
  <si>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</si>
  <si>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</si>
  <si>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</si>
  <si>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</si>
  <si>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</si>
  <si>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</si>
  <si>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</si>
  <si>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</si>
  <si>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</si>
  <si>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</si>
  <si>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</si>
  <si>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</si>
  <si>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</si>
  <si>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</si>
  <si>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</si>
  <si>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</si>
  <si>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</si>
  <si>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</si>
  <si>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</si>
  <si>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</si>
  <si>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</si>
  <si>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</si>
  <si>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</si>
  <si>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</si>
  <si>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</si>
  <si>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</si>
  <si>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</si>
  <si>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</si>
  <si>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</si>
  <si>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</si>
  <si>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</si>
  <si>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</si>
  <si>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</si>
  <si>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</si>
  <si>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</si>
  <si>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</si>
  <si>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</si>
  <si>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</si>
  <si>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</si>
  <si>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</si>
  <si>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</si>
  <si>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</si>
  <si>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</si>
  <si>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</si>
  <si>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</si>
  <si>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</si>
  <si>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</si>
  <si>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</si>
  <si>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</si>
  <si>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</si>
  <si>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</si>
  <si>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</si>
  <si>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</si>
  <si>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</si>
  <si>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</si>
  <si>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</si>
  <si>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</si>
  <si>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</si>
  <si>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</si>
  <si>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</si>
  <si>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</si>
  <si>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</si>
  <si>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</si>
  <si>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</si>
  <si>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</si>
  <si>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</si>
  <si>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</si>
  <si>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</si>
  <si>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</si>
  <si>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</si>
  <si>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</si>
  <si>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</si>
  <si>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</si>
  <si>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</si>
  <si>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</si>
  <si>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</si>
  <si>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</si>
  <si>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</si>
  <si>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</si>
  <si>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</si>
  <si>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</si>
  <si>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</si>
  <si>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</si>
  <si>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</si>
  <si>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</si>
  <si>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</si>
  <si>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</si>
  <si>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</si>
  <si>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</si>
  <si>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</si>
  <si>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</si>
  <si>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</si>
  <si>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</si>
  <si>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</si>
  <si>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</si>
  <si>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</si>
  <si>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</si>
  <si>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</si>
  <si>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</si>
  <si>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</si>
  <si>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</si>
  <si>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</si>
  <si>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</si>
  <si>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</si>
  <si>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</si>
  <si>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</si>
  <si>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</si>
  <si>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</si>
  <si>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</si>
  <si>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</si>
  <si>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</si>
  <si>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</si>
  <si>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</si>
  <si>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</si>
  <si>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</si>
  <si>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</si>
  <si>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</si>
  <si>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</si>
  <si>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</si>
  <si>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</si>
  <si>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</si>
  <si>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</si>
  <si>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</si>
  <si>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</si>
  <si>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</si>
  <si>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</si>
  <si>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</si>
  <si>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</si>
  <si>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</si>
  <si>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</si>
  <si>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</si>
  <si>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</si>
  <si>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</si>
  <si>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</si>
  <si>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</si>
  <si>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</si>
  <si>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</si>
  <si>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</si>
  <si>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</si>
  <si>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</si>
  <si>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</si>
  <si>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</si>
  <si>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</si>
  <si>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</si>
  <si>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</si>
  <si>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</si>
  <si>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</si>
  <si>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</si>
  <si>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</si>
  <si>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</si>
  <si>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</si>
  <si>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</si>
  <si>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</si>
  <si>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</si>
  <si>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</si>
  <si>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</si>
  <si>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</si>
  <si>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</si>
  <si>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</si>
  <si>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</si>
  <si>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</si>
  <si>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</si>
  <si>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</si>
  <si>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</si>
  <si>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</si>
  <si>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</si>
  <si>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</si>
  <si>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</si>
  <si>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</si>
  <si>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</si>
  <si>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</si>
  <si>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</si>
  <si>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</si>
  <si>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</si>
  <si>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</si>
  <si>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</si>
  <si>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</si>
  <si>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</si>
  <si>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</si>
  <si>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</si>
  <si>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</si>
  <si>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</si>
  <si>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</si>
  <si>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</si>
  <si>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</si>
  <si>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</si>
  <si>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</si>
  <si>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</si>
  <si>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</si>
  <si>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</si>
  <si>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</si>
  <si>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</si>
  <si>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</si>
  <si>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</si>
  <si>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</si>
  <si>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</si>
  <si>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</si>
  <si>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</si>
  <si>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</si>
  <si>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</si>
  <si>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</si>
  <si>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</si>
  <si>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</si>
  <si>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</si>
  <si>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</si>
  <si>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</si>
  <si>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</si>
  <si>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</si>
  <si>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</si>
  <si>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</si>
  <si>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</si>
  <si>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</si>
  <si>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</si>
  <si>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</si>
  <si>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</si>
  <si>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</si>
  <si>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</si>
  <si>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</si>
  <si>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</si>
  <si>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</si>
  <si>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</si>
  <si>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</si>
  <si>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</si>
  <si>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</si>
  <si>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</si>
  <si>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</si>
  <si>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</si>
  <si>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</si>
  <si>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</si>
  <si>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</si>
  <si>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</si>
  <si>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</si>
  <si>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</si>
  <si>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</si>
  <si>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</si>
  <si>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</si>
  <si>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</si>
  <si>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</si>
  <si>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</si>
  <si>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</si>
  <si>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</si>
  <si>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</si>
  <si>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</si>
  <si>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</si>
  <si>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</si>
  <si>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</si>
  <si>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</si>
  <si>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</si>
  <si>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</si>
  <si>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</si>
  <si>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</si>
  <si>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</si>
  <si>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</si>
  <si>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</si>
  <si>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</si>
  <si>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</si>
  <si>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</si>
  <si>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</si>
  <si>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</si>
  <si>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</si>
  <si>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</si>
  <si>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</si>
  <si>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</si>
  <si>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</si>
  <si>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</si>
  <si>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</si>
  <si>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</si>
  <si>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</si>
  <si>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</si>
  <si>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</si>
  <si>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</si>
  <si>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</si>
  <si>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</si>
  <si>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</si>
  <si>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</si>
  <si>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</si>
  <si>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</si>
  <si>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</si>
  <si>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</si>
  <si>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</si>
  <si>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</si>
  <si>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</si>
  <si>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</si>
  <si>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</si>
  <si>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</si>
  <si>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</si>
  <si>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</si>
  <si>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</si>
  <si>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</si>
  <si>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</si>
  <si>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</si>
  <si>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</si>
  <si>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</si>
  <si>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</si>
  <si>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</si>
  <si>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</si>
  <si>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</si>
  <si>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</si>
  <si>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</si>
  <si>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</si>
  <si>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</si>
  <si>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</si>
  <si>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</si>
  <si>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</si>
  <si>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</si>
  <si>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</si>
  <si>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</si>
  <si>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</si>
  <si>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</si>
  <si>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</si>
  <si>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</si>
  <si>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</si>
  <si>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</si>
  <si>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</si>
  <si>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</si>
  <si>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</si>
  <si>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</si>
  <si>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</si>
  <si>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</si>
  <si>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</si>
  <si>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</si>
  <si>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</si>
  <si>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</si>
  <si>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</si>
  <si>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</si>
  <si>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</si>
  <si>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</si>
  <si>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</si>
  <si>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</si>
  <si>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</si>
  <si>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</si>
  <si>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</si>
  <si>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</si>
  <si>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</si>
  <si>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</si>
  <si>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</si>
  <si>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</si>
  <si>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</si>
  <si>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</si>
  <si>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</si>
  <si>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</si>
  <si>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</si>
  <si>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</si>
  <si>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</si>
  <si>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</si>
  <si>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</si>
  <si>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</si>
  <si>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</si>
  <si>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</si>
  <si>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</si>
  <si>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</si>
  <si>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</si>
  <si>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</si>
  <si>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</si>
  <si>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</si>
  <si>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</si>
  <si>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</si>
  <si>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</si>
  <si>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</si>
  <si>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</si>
  <si>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</si>
  <si>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</si>
  <si>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</si>
  <si>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</si>
  <si>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</si>
  <si>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</si>
  <si>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</si>
  <si>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</si>
  <si>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</si>
  <si>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</si>
  <si>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</si>
  <si>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</si>
  <si>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</si>
  <si>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</si>
  <si>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</si>
  <si>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</si>
  <si>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</si>
  <si>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</si>
  <si>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</si>
  <si>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</si>
  <si>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</si>
  <si>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</si>
  <si>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</si>
  <si>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</si>
  <si>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</si>
  <si>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</si>
  <si>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</si>
  <si>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</si>
  <si>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</si>
  <si>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</si>
  <si>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</si>
  <si>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</si>
  <si>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</si>
  <si>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</si>
  <si>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</si>
  <si>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</si>
  <si>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</si>
  <si>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</si>
  <si>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</si>
  <si>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</si>
  <si>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</si>
  <si>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</si>
  <si>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</si>
  <si>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</si>
  <si>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</si>
  <si>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</si>
  <si>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</si>
  <si>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</si>
  <si>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</si>
  <si>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</si>
  <si>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</si>
  <si>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</si>
  <si>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</si>
  <si>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</si>
  <si>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</si>
  <si>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</si>
  <si>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</si>
  <si>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</si>
  <si>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</si>
  <si>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</si>
  <si>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</si>
  <si>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</si>
  <si>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</si>
  <si>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</si>
  <si>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</si>
  <si>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</si>
  <si>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</si>
  <si>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</si>
  <si>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</si>
  <si>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</si>
  <si>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</si>
  <si>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</si>
  <si>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</si>
  <si>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</si>
  <si>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</si>
  <si>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</si>
  <si>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</si>
  <si>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</si>
  <si>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</si>
  <si>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</si>
  <si>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</si>
  <si>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</si>
  <si>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</si>
  <si>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</si>
  <si>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</si>
  <si>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</si>
  <si>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</si>
  <si>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</si>
  <si>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</si>
  <si>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</si>
  <si>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</si>
  <si>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</si>
  <si>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</si>
  <si>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</si>
  <si>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</si>
  <si>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</si>
  <si>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</si>
  <si>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</si>
  <si>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</si>
  <si>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</si>
  <si>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</si>
  <si>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</si>
  <si>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</si>
  <si>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</si>
  <si>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</si>
  <si>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</si>
  <si>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</si>
  <si>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</si>
  <si>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</si>
  <si>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</si>
  <si>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</si>
  <si>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</si>
  <si>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</si>
  <si>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</si>
  <si>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</si>
  <si>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</si>
  <si>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</si>
  <si>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</si>
  <si>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</si>
  <si>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</si>
  <si>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</si>
  <si>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</si>
  <si>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</si>
  <si>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</si>
  <si>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</si>
  <si>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</si>
  <si>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</si>
  <si>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</si>
  <si>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</si>
  <si>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</si>
  <si>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</si>
  <si>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</si>
  <si>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</si>
  <si>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</si>
  <si>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</si>
  <si>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</si>
  <si>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</si>
  <si>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</si>
  <si>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</si>
  <si>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</si>
  <si>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</si>
  <si>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</si>
  <si>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</si>
  <si>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</si>
  <si>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</si>
  <si>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</si>
  <si>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</si>
  <si>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</si>
  <si>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</si>
  <si>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</si>
  <si>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</si>
  <si>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</si>
  <si>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</si>
  <si>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</si>
  <si>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</si>
  <si>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</si>
  <si>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</si>
  <si>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</si>
  <si>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</si>
  <si>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</si>
  <si>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</si>
  <si>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</si>
  <si>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</si>
  <si>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</si>
  <si>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</si>
  <si>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</si>
  <si>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</si>
  <si>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</si>
  <si>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</si>
  <si>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</si>
  <si>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</si>
  <si>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</si>
  <si>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</si>
  <si>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</si>
  <si>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</si>
  <si>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</si>
  <si>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</si>
  <si>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</si>
  <si>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</si>
  <si>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</si>
  <si>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</si>
  <si>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</si>
  <si>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</si>
  <si>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</si>
  <si>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</si>
  <si>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</si>
  <si>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</si>
  <si>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</si>
  <si>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</si>
  <si>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</si>
  <si>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</si>
  <si>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</si>
  <si>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</si>
  <si>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</si>
  <si>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</si>
  <si>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</si>
  <si>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</si>
  <si>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</si>
  <si>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</si>
  <si>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</si>
  <si>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</si>
  <si>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</si>
  <si>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</si>
  <si>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</si>
  <si>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</si>
  <si>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</si>
  <si>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</si>
  <si>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</si>
  <si>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</si>
  <si>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</si>
  <si>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</si>
  <si>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</si>
  <si>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</si>
  <si>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</si>
  <si>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</si>
  <si>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</si>
  <si>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</si>
  <si>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</si>
  <si>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</si>
  <si>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</si>
  <si>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</si>
  <si>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</si>
  <si>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</si>
  <si>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</si>
  <si>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</si>
  <si>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</si>
  <si>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</si>
  <si>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</si>
  <si>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</si>
  <si>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</si>
  <si>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</si>
  <si>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</si>
  <si>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</si>
  <si>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</si>
  <si>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</si>
  <si>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</si>
  <si>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</si>
  <si>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</si>
  <si>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</si>
  <si>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</si>
  <si>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</si>
  <si>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</si>
  <si>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</si>
  <si>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</si>
  <si>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</si>
  <si>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</si>
  <si>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</si>
  <si>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</si>
  <si>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</si>
  <si>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</si>
  <si>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</si>
  <si>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</si>
  <si>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</si>
  <si>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</si>
  <si>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</si>
  <si>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</si>
  <si>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</si>
  <si>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</si>
  <si>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</si>
  <si>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</si>
  <si>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</si>
  <si>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</si>
  <si>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</si>
  <si>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</si>
  <si>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</si>
  <si>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</si>
  <si>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</si>
  <si>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</si>
  <si>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</si>
  <si>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</si>
  <si>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</si>
  <si>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</si>
  <si>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</si>
  <si>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</si>
  <si>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</si>
  <si>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</si>
  <si>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</si>
  <si>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</si>
  <si>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</si>
  <si>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</si>
  <si>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</si>
  <si>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</si>
  <si>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</si>
  <si>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</si>
  <si>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</si>
  <si>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</si>
  <si>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</si>
  <si>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</si>
  <si>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</si>
  <si>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</si>
  <si>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</si>
  <si>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</si>
  <si>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</si>
  <si>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</si>
  <si>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</si>
  <si>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</si>
  <si>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</si>
  <si>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</si>
  <si>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</si>
  <si>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</si>
  <si>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</si>
  <si>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</si>
  <si>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</si>
  <si>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</si>
  <si>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</si>
  <si>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</si>
  <si>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</si>
  <si>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</si>
  <si>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</si>
  <si>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</si>
  <si>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</si>
  <si>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</si>
  <si>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</si>
  <si>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</si>
  <si>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</si>
  <si>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</si>
  <si>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</si>
  <si>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</si>
  <si>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</si>
  <si>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</si>
  <si>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</si>
  <si>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</si>
  <si>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</si>
  <si>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</si>
  <si>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</si>
  <si>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</si>
  <si>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</si>
  <si>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</si>
  <si>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</si>
  <si>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</si>
  <si>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</si>
  <si>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</si>
  <si>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</si>
  <si>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</si>
  <si>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</si>
  <si>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</si>
  <si>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</si>
  <si>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</si>
  <si>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</si>
  <si>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</si>
  <si>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</si>
  <si>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</si>
  <si>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</si>
  <si>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</si>
  <si>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</si>
  <si>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</si>
  <si>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</si>
  <si>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</si>
  <si>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</si>
  <si>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</si>
  <si>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</si>
  <si>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</si>
  <si>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</si>
  <si>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</si>
  <si>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</si>
  <si>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</si>
  <si>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</si>
  <si>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</si>
  <si>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</si>
  <si>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</si>
  <si>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</si>
  <si>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</si>
  <si>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</si>
  <si>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</si>
  <si>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</si>
  <si>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</si>
  <si>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</si>
  <si>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</si>
  <si>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</si>
  <si>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</si>
  <si>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</si>
  <si>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</si>
  <si>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</si>
  <si>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</si>
  <si>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</si>
  <si>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</si>
  <si>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</si>
  <si>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</si>
  <si>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</si>
  <si>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</si>
  <si>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</si>
  <si>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</si>
  <si>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</si>
  <si>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</si>
  <si>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</si>
  <si>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</si>
  <si>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</si>
  <si>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</si>
  <si>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</si>
  <si>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</si>
  <si>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</si>
  <si>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</si>
  <si>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</si>
  <si>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</si>
  <si>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</si>
  <si>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</si>
  <si>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</si>
  <si>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</si>
  <si>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</si>
  <si>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</si>
  <si>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</si>
  <si>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</si>
  <si>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</si>
  <si>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</si>
  <si>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</si>
  <si>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</si>
  <si>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</si>
  <si>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</si>
  <si>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</si>
  <si>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</si>
  <si>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</si>
  <si>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</si>
  <si>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</si>
  <si>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</si>
  <si>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</si>
  <si>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</si>
  <si>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</si>
  <si>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</si>
  <si>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</si>
  <si>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</si>
  <si>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</si>
  <si>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</si>
  <si>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</si>
  <si>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</si>
  <si>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</si>
  <si>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</si>
  <si>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</si>
  <si>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</si>
  <si>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</si>
  <si>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</si>
  <si>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</si>
  <si>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</si>
  <si>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</si>
  <si>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</si>
  <si>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</si>
  <si>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</si>
  <si>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</si>
  <si>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</si>
  <si>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</si>
  <si>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</si>
  <si>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</si>
  <si>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</si>
  <si>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</si>
  <si>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</si>
  <si>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</si>
  <si>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</si>
  <si>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</si>
  <si>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</si>
  <si>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</si>
  <si>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</si>
  <si>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</si>
  <si>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</si>
  <si>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</si>
  <si>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</si>
  <si>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</si>
  <si>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</si>
  <si>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</si>
  <si>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</si>
  <si>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</si>
  <si>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</si>
  <si>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</si>
  <si>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</si>
  <si>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</si>
  <si>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</si>
  <si>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</si>
  <si>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</si>
  <si>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</si>
  <si>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</si>
  <si>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</si>
  <si>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</si>
  <si>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</si>
  <si>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</si>
  <si>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</si>
  <si>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</si>
  <si>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</si>
  <si>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</si>
  <si>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</si>
  <si>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</si>
  <si>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</si>
  <si>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</si>
  <si>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</si>
  <si>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</si>
  <si>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</si>
  <si>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</si>
  <si>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</si>
  <si>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</si>
  <si>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</si>
  <si>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</si>
  <si>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</si>
  <si>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</si>
  <si>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</si>
  <si>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</si>
  <si>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</si>
  <si>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</si>
  <si>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</si>
  <si>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</si>
  <si>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</si>
  <si>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</si>
  <si>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</si>
  <si>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</si>
  <si>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</si>
  <si>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</si>
  <si>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</si>
  <si>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</si>
  <si>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</si>
  <si>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</si>
  <si>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</si>
  <si>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</si>
  <si>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</si>
  <si>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</si>
  <si>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</si>
  <si>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</si>
  <si>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</si>
  <si>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</si>
  <si>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</si>
  <si>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</si>
  <si>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</si>
  <si>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</si>
  <si>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</si>
  <si>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</si>
  <si>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</si>
  <si>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</si>
  <si>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</si>
  <si>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</si>
  <si>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</si>
  <si>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</si>
  <si>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</si>
  <si>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</si>
  <si>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</si>
  <si>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</si>
  <si>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</si>
  <si>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</si>
  <si>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</si>
  <si>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</si>
  <si>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</si>
  <si>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</si>
  <si>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</si>
  <si>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</si>
  <si>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</si>
  <si>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</si>
  <si>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</si>
  <si>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</si>
  <si>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</si>
  <si>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</si>
  <si>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</si>
  <si>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</si>
  <si>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</si>
  <si>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</si>
  <si>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</si>
  <si>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</si>
  <si>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</si>
  <si>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</si>
  <si>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</si>
  <si>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</si>
  <si>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</si>
  <si>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</si>
  <si>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</si>
  <si>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</si>
  <si>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</si>
  <si>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</si>
  <si>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</si>
  <si>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</si>
  <si>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</si>
  <si>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</si>
  <si>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</si>
  <si>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</si>
  <si>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</si>
  <si>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</si>
  <si>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</si>
  <si>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</si>
  <si>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</si>
  <si>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</si>
  <si>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</si>
  <si>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</si>
  <si>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</si>
  <si>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</si>
  <si>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</si>
  <si>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</si>
  <si>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</si>
  <si>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</si>
  <si>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</si>
  <si>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</si>
  <si>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</si>
  <si>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</si>
  <si>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</si>
  <si>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</si>
  <si>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</si>
  <si>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</si>
  <si>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</si>
  <si>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</si>
  <si>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</si>
  <si>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</si>
  <si>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</si>
  <si>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</si>
  <si>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</si>
  <si>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</si>
  <si>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</si>
  <si>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</si>
  <si>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</si>
  <si>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</si>
  <si>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</si>
  <si>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</si>
  <si>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</si>
  <si>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</si>
  <si>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</si>
  <si>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</si>
  <si>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</si>
  <si>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</si>
  <si>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</si>
  <si>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</si>
  <si>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</si>
  <si>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</si>
  <si>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</si>
  <si>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</si>
  <si>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</si>
  <si>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</si>
  <si>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</si>
  <si>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</si>
  <si>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</si>
  <si>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</si>
  <si>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</si>
  <si>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</si>
  <si>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</si>
  <si>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</si>
  <si>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</si>
  <si>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</si>
  <si>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</si>
  <si>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</si>
  <si>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</si>
  <si>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</si>
  <si>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</si>
  <si>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</si>
  <si>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</si>
  <si>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</si>
  <si>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</si>
  <si>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</si>
  <si>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</si>
  <si>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</si>
  <si>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</si>
  <si>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</si>
  <si>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</si>
  <si>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</si>
  <si>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</si>
  <si>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</si>
  <si>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</si>
  <si>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</si>
  <si>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</si>
  <si>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</si>
  <si>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</si>
  <si>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</si>
  <si>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</si>
  <si>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</si>
  <si>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</si>
  <si>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</si>
  <si>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</si>
  <si>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</si>
  <si>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</si>
  <si>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</si>
  <si>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</si>
  <si>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</si>
  <si>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</si>
  <si>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</si>
  <si>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</si>
  <si>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</si>
  <si>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</si>
  <si>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</si>
  <si>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</si>
  <si>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</si>
  <si>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</si>
  <si>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</si>
  <si>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</si>
  <si>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</si>
  <si>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</si>
  <si>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</si>
  <si>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</si>
  <si>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</si>
  <si>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</si>
  <si>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</si>
  <si>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</si>
  <si>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</si>
  <si>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</si>
  <si>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</si>
  <si>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</si>
  <si>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</si>
  <si>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</si>
  <si>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</si>
  <si>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</si>
  <si>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</si>
  <si>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</si>
  <si>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</si>
  <si>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</si>
  <si>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</si>
  <si>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</si>
  <si>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</si>
  <si>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</si>
  <si>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</si>
  <si>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</si>
  <si>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</si>
  <si>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</si>
  <si>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</si>
  <si>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</si>
  <si>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</si>
  <si>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</si>
  <si>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</si>
  <si>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</si>
  <si>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</si>
  <si>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</si>
  <si>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</si>
  <si>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</si>
  <si>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</si>
  <si>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</si>
  <si>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</si>
  <si>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</si>
  <si>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</si>
  <si>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</si>
  <si>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</si>
  <si>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</si>
  <si>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</si>
  <si>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</si>
  <si>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</si>
  <si>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</si>
  <si>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</si>
  <si>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</si>
  <si>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</si>
  <si>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</si>
  <si>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</si>
  <si>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</si>
  <si>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</si>
  <si>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</si>
  <si>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</si>
  <si>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</si>
  <si>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</si>
  <si>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</si>
  <si>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</si>
  <si>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</si>
  <si>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</si>
  <si>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</si>
  <si>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</si>
  <si>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</si>
  <si>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</si>
  <si>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</si>
  <si>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</si>
  <si>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</si>
  <si>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</si>
  <si>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</si>
  <si>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</si>
  <si>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</si>
  <si>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</si>
  <si>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</si>
  <si>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</si>
  <si>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</si>
  <si>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</si>
  <si>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</si>
  <si>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</si>
  <si>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</si>
  <si>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</si>
  <si>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</si>
  <si>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</si>
  <si>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</si>
  <si>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</si>
  <si>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</si>
  <si>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</si>
  <si>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</si>
  <si>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</si>
  <si>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</si>
  <si>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</si>
  <si>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</si>
  <si>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</si>
  <si>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</si>
  <si>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</si>
  <si>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</si>
  <si>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</si>
  <si>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</si>
  <si>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</si>
  <si>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</si>
  <si>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</si>
  <si>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</si>
  <si>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</si>
  <si>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</si>
  <si>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</si>
  <si>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</si>
  <si>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</si>
  <si>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</si>
  <si>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</si>
  <si>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</si>
  <si>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</si>
  <si>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</si>
  <si>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</si>
  <si>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</si>
  <si>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</si>
  <si>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</si>
  <si>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</si>
  <si>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</si>
  <si>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</si>
  <si>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</si>
  <si>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</si>
  <si>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</si>
  <si>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</si>
  <si>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</si>
  <si>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</si>
  <si>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</si>
  <si>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</si>
  <si>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</si>
  <si>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</si>
  <si>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</si>
  <si>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</si>
  <si>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</si>
  <si>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</si>
  <si>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</si>
  <si>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</si>
  <si>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</si>
  <si>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</si>
  <si>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</si>
  <si>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</si>
  <si>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</si>
  <si>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</si>
  <si>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</si>
  <si>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</si>
  <si>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</si>
  <si>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</si>
  <si>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</si>
  <si>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</si>
  <si>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</si>
  <si>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</si>
  <si>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</si>
  <si>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</si>
  <si>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</si>
  <si>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</si>
  <si>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</si>
  <si>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</si>
  <si>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</si>
  <si>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</si>
  <si>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</si>
  <si>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</si>
  <si>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</si>
  <si>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</si>
  <si>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</si>
  <si>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</si>
  <si>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</si>
  <si>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</si>
  <si>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</si>
  <si>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</si>
  <si>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</si>
  <si>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</si>
  <si>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</si>
  <si>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</si>
  <si>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</si>
  <si>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</si>
  <si>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</si>
  <si>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</si>
  <si>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</si>
  <si>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</si>
  <si>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</si>
  <si>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</si>
  <si>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</si>
  <si>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</si>
  <si>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</si>
  <si>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</si>
  <si>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</si>
  <si>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</si>
  <si>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</si>
  <si>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</si>
  <si>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</si>
  <si>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</si>
  <si>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</si>
  <si>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</si>
  <si>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</si>
  <si>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</si>
  <si>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</si>
  <si>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</si>
  <si>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</si>
  <si>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</si>
  <si>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</si>
  <si>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</si>
  <si>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</si>
  <si>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</si>
  <si>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</si>
  <si>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</si>
  <si>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</si>
  <si>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</si>
  <si>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</si>
  <si>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</si>
  <si>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</si>
  <si>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</si>
  <si>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</si>
  <si>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</si>
  <si>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</si>
  <si>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</si>
  <si>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</si>
  <si>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</si>
  <si>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</si>
  <si>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</si>
  <si>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</si>
  <si>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</si>
  <si>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</si>
  <si>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</si>
  <si>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</si>
  <si>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</si>
  <si>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</si>
  <si>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</si>
  <si>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</si>
  <si>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</si>
  <si>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</si>
  <si>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</si>
  <si>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</si>
  <si>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</si>
  <si>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</si>
  <si>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</si>
  <si>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</si>
  <si>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</si>
  <si>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</si>
  <si>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</si>
  <si>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</si>
  <si>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</si>
  <si>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</si>
  <si>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</si>
  <si>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</si>
  <si>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</si>
  <si>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</si>
  <si>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</si>
  <si>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</si>
  <si>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</si>
  <si>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</si>
  <si>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</si>
  <si>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</si>
  <si>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</si>
  <si>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</si>
  <si>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</si>
  <si>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</si>
  <si>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</si>
  <si>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</si>
  <si>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</si>
  <si>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</si>
  <si>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</si>
  <si>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</si>
  <si>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</si>
  <si>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</si>
  <si>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</si>
  <si>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</si>
  <si>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</si>
  <si>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</si>
  <si>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</si>
  <si>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</si>
  <si>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</si>
  <si>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</si>
  <si>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</si>
  <si>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</si>
  <si>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</si>
  <si>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</si>
  <si>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</si>
  <si>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</si>
  <si>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</si>
  <si>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</si>
  <si>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</si>
  <si>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</si>
  <si>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</si>
  <si>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</si>
  <si>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</si>
  <si>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</si>
  <si>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</si>
  <si>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</si>
  <si>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</si>
  <si>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</si>
  <si>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</si>
  <si>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</si>
  <si>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</si>
  <si>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</si>
  <si>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</si>
  <si>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</si>
  <si>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</si>
  <si>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</si>
  <si>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</si>
  <si>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</si>
  <si>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</si>
  <si>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</si>
  <si>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</si>
  <si>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</si>
  <si>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</si>
  <si>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</si>
  <si>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</si>
  <si>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</si>
  <si>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</si>
  <si>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</si>
  <si>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</si>
  <si>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</si>
  <si>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</si>
  <si>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</si>
  <si>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</si>
  <si>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</si>
  <si>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</si>
  <si>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</si>
  <si>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</si>
  <si>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</si>
  <si>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</si>
  <si>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</si>
  <si>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</si>
  <si>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</si>
  <si>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</si>
  <si>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</si>
  <si>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</si>
  <si>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</si>
  <si>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</si>
  <si>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</si>
  <si>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</si>
  <si>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</si>
  <si>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</si>
  <si>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</si>
  <si>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</si>
  <si>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</si>
  <si>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</si>
  <si>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</si>
  <si>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</si>
  <si>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</si>
  <si>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</si>
  <si>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</si>
  <si>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</si>
  <si>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</si>
  <si>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</si>
  <si>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</si>
  <si>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</si>
  <si>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</si>
  <si>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</si>
  <si>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</si>
  <si>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</si>
  <si>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</si>
  <si>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</si>
  <si>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</si>
  <si>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</si>
  <si>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</si>
  <si>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</si>
  <si>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</si>
  <si>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</si>
  <si>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</si>
  <si>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</si>
  <si>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</si>
  <si>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</si>
  <si>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</si>
  <si>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</si>
  <si>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</si>
  <si>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</si>
  <si>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</si>
  <si>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</si>
  <si>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</si>
  <si>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</si>
  <si>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</si>
  <si>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</si>
  <si>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</si>
  <si>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</si>
  <si>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</si>
  <si>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</si>
  <si>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</si>
  <si>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</si>
  <si>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</si>
  <si>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</si>
  <si>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</si>
  <si>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</si>
  <si>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</si>
  <si>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</si>
  <si>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</si>
  <si>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</si>
  <si>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</si>
  <si>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</si>
  <si>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</si>
  <si>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</si>
  <si>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</si>
  <si>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</si>
  <si>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</si>
  <si>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</si>
  <si>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</si>
  <si>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</si>
  <si>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</si>
  <si>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</si>
  <si>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</si>
  <si>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</si>
  <si>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</si>
  <si>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</si>
  <si>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</si>
  <si>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</si>
  <si>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</si>
  <si>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</si>
  <si>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</si>
  <si>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</si>
  <si>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</si>
  <si>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</si>
  <si>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</si>
  <si>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</si>
  <si>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</si>
  <si>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</si>
  <si>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</si>
  <si>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</si>
  <si>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</si>
  <si>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</si>
  <si>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</si>
  <si>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</si>
  <si>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</si>
  <si>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</si>
  <si>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</si>
  <si>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</si>
  <si>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</si>
  <si>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</si>
  <si>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</si>
  <si>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</si>
  <si>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</si>
  <si>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</si>
  <si>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</si>
  <si>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</si>
  <si>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</si>
  <si>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</si>
  <si>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</si>
  <si>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</si>
  <si>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</si>
  <si>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</si>
  <si>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</si>
  <si>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</si>
  <si>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</si>
  <si>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</si>
  <si>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</si>
  <si>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</si>
  <si>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</si>
  <si>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</si>
  <si>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</si>
  <si>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</si>
  <si>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</si>
  <si>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</si>
  <si>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</si>
  <si>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</si>
  <si>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</si>
  <si>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</si>
  <si>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</si>
  <si>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</si>
  <si>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</si>
  <si>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</si>
  <si>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</si>
  <si>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</si>
  <si>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</si>
  <si>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</si>
  <si>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</si>
  <si>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</si>
  <si>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</si>
  <si>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</si>
  <si>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</si>
  <si>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</si>
  <si>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</si>
  <si>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</si>
  <si>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</si>
  <si>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</si>
  <si>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</si>
  <si>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</si>
  <si>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</si>
  <si>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</si>
  <si>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</si>
  <si>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</si>
  <si>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</si>
  <si>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</si>
  <si>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</si>
  <si>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</si>
  <si>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</si>
  <si>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</si>
  <si>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</si>
  <si>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</si>
  <si>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</si>
  <si>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</si>
  <si>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</si>
  <si>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</si>
  <si>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</si>
  <si>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</si>
  <si>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</si>
  <si>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</si>
  <si>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</si>
  <si>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</si>
  <si>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</si>
  <si>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</si>
  <si>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</si>
  <si>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</si>
  <si>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</si>
  <si>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</si>
  <si>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</si>
  <si>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</si>
  <si>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</si>
  <si>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</si>
  <si>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</si>
  <si>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</si>
  <si>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</si>
  <si>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</si>
  <si>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</si>
  <si>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</si>
  <si>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</si>
  <si>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</si>
  <si>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</si>
  <si>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</si>
  <si>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</si>
  <si>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</si>
  <si>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</si>
  <si>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</si>
  <si>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</si>
  <si>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</si>
  <si>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</si>
  <si>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</si>
  <si>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</si>
  <si>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</si>
  <si>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</si>
  <si>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</si>
  <si>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</si>
  <si>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</si>
  <si>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</si>
  <si>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</si>
  <si>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</si>
  <si>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</si>
  <si>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</si>
  <si>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</si>
  <si>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</si>
  <si>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</si>
  <si>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</si>
  <si>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</si>
  <si>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</si>
  <si>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</si>
  <si>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</si>
  <si>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</si>
  <si>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</si>
  <si>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</si>
  <si>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</si>
  <si>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</si>
  <si>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</si>
  <si>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</si>
  <si>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</si>
  <si>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</si>
  <si>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</si>
  <si>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</si>
  <si>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</si>
  <si>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</si>
  <si>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</si>
  <si>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</si>
  <si>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</si>
  <si>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</si>
  <si>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</si>
  <si>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</si>
  <si>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</si>
  <si>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</si>
  <si>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</si>
  <si>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</si>
  <si>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</si>
  <si>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</si>
  <si>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</si>
  <si>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</si>
  <si>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</si>
  <si>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</si>
  <si>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</si>
  <si>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</si>
  <si>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</si>
  <si>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</si>
  <si>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</si>
  <si>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</si>
  <si>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</si>
  <si>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</si>
  <si>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</si>
  <si>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</si>
  <si>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</si>
  <si>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</si>
  <si>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</si>
  <si>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</si>
  <si>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</si>
  <si>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</si>
  <si>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</si>
  <si>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</si>
  <si>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</si>
  <si>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</si>
  <si>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</si>
  <si>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</si>
  <si>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</si>
  <si>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</si>
  <si>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</si>
  <si>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</si>
  <si>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</si>
  <si>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</si>
  <si>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</si>
  <si>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</si>
  <si>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</si>
  <si>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</si>
  <si>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</si>
  <si>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</si>
  <si>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</si>
  <si>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</si>
  <si>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</si>
  <si>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</si>
  <si>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</si>
  <si>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</si>
  <si>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</si>
  <si>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</si>
  <si>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</si>
  <si>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</si>
  <si>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</si>
  <si>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</si>
  <si>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</si>
  <si>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</si>
  <si>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</si>
  <si>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</si>
  <si>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</si>
  <si>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</si>
  <si>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</si>
  <si>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</si>
  <si>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</si>
  <si>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</si>
  <si>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</si>
  <si>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</si>
  <si>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</si>
  <si>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</si>
  <si>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</si>
  <si>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</si>
  <si>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</si>
  <si>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</si>
  <si>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</si>
  <si>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</si>
  <si>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</si>
  <si>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</si>
  <si>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</si>
  <si>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</si>
  <si>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</si>
  <si>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</si>
  <si>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</si>
  <si>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</si>
  <si>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</si>
  <si>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</si>
  <si>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</si>
  <si>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</si>
  <si>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</si>
  <si>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</si>
  <si>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</si>
  <si>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</si>
  <si>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</si>
  <si>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</si>
  <si>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</si>
  <si>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</si>
  <si>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</si>
  <si>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</si>
  <si>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</si>
  <si>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</si>
  <si>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</si>
  <si>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</si>
  <si>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</si>
  <si>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</si>
  <si>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</si>
  <si>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</si>
  <si>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</si>
  <si>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</si>
  <si>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</si>
  <si>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</si>
  <si>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</si>
  <si>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</si>
  <si>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</si>
  <si>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</si>
  <si>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</si>
  <si>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</si>
  <si>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</si>
  <si>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</si>
  <si>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</si>
  <si>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</si>
  <si>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</si>
  <si>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</si>
  <si>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</si>
  <si>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</si>
  <si>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</si>
  <si>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</si>
  <si>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</si>
  <si>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</si>
  <si>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</si>
  <si>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</si>
  <si>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</si>
  <si>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</si>
  <si>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</si>
  <si>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</si>
  <si>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</si>
  <si>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</si>
  <si>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</si>
  <si>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</si>
  <si>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</si>
  <si>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</si>
  <si>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</si>
  <si>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</si>
  <si>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</si>
  <si>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</si>
  <si>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</si>
  <si>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</si>
  <si>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</si>
  <si>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</si>
  <si>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</si>
  <si>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</si>
  <si>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</si>
  <si>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</si>
  <si>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</si>
  <si>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</si>
  <si>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</si>
  <si>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</si>
  <si>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</si>
  <si>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</si>
  <si>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</si>
  <si>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</si>
  <si>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</si>
  <si>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</si>
  <si>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</si>
  <si>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</si>
  <si>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</si>
  <si>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</si>
  <si>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</si>
  <si>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</si>
  <si>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</si>
  <si>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</si>
  <si>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</si>
  <si>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</si>
  <si>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</si>
  <si>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</si>
  <si>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</si>
  <si>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</si>
  <si>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</si>
  <si>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</si>
  <si>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</si>
  <si>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</si>
  <si>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</si>
  <si>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</si>
  <si>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</si>
  <si>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</si>
  <si>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</si>
  <si>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</si>
  <si>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</si>
  <si>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</si>
  <si>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</si>
  <si>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</si>
  <si>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</si>
  <si>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</si>
  <si>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</si>
  <si>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</si>
  <si>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</si>
  <si>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</si>
  <si>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</si>
  <si>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</si>
  <si>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</si>
  <si>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</si>
  <si>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</si>
  <si>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</si>
  <si>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</si>
  <si>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</si>
  <si>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</si>
  <si>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</si>
  <si>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</si>
  <si>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</si>
  <si>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</si>
  <si>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</si>
  <si>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</si>
  <si>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</si>
  <si>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</si>
  <si>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</si>
  <si>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</si>
  <si>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</si>
  <si>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</si>
  <si>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</si>
  <si>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</si>
  <si>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</si>
  <si>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</si>
  <si>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</si>
  <si>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</si>
  <si>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</si>
  <si>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</si>
  <si>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</si>
  <si>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</si>
  <si>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</si>
  <si>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</si>
  <si>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</si>
  <si>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</si>
  <si>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</si>
  <si>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</si>
  <si>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</si>
  <si>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</si>
  <si>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</si>
  <si>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</si>
  <si>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</si>
  <si>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</si>
  <si>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</si>
  <si>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</si>
  <si>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</si>
  <si>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</si>
  <si>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</si>
  <si>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</si>
  <si>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</si>
  <si>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</si>
  <si>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</si>
  <si>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</si>
  <si>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</si>
  <si>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</si>
  <si>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</si>
  <si>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</si>
  <si>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</si>
  <si>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</si>
  <si>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</si>
  <si>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</si>
  <si>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</si>
  <si>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</si>
  <si>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</si>
  <si>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</si>
  <si>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</si>
  <si>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</si>
  <si>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</si>
  <si>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</si>
  <si>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</si>
  <si>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</si>
  <si>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</si>
  <si>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</si>
  <si>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</si>
  <si>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</si>
  <si>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</si>
  <si>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</si>
  <si>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</si>
  <si>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</si>
  <si>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</si>
  <si>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</si>
  <si>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</si>
  <si>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</si>
  <si>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</si>
  <si>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</si>
  <si>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</si>
  <si>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</si>
  <si>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</si>
  <si>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</si>
  <si>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</si>
  <si>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</si>
  <si>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</si>
  <si>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</si>
  <si>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</si>
  <si>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</si>
  <si>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</si>
  <si>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</si>
  <si>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</si>
  <si>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</si>
  <si>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</si>
  <si>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</si>
  <si>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</si>
  <si>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</si>
  <si>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</si>
  <si>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</si>
  <si>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</si>
  <si>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</si>
  <si>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</si>
  <si>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</si>
  <si>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</si>
  <si>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</si>
  <si>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</si>
  <si>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</si>
  <si>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</si>
  <si>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</si>
  <si>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</si>
  <si>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</si>
  <si>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</si>
  <si>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</si>
  <si>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</si>
  <si>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</si>
  <si>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</si>
  <si>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</si>
  <si>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</si>
  <si>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</si>
  <si>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</si>
  <si>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</si>
  <si>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</si>
  <si>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</si>
  <si>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</si>
  <si>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</si>
  <si>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</si>
  <si>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</si>
  <si>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</si>
  <si>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</si>
  <si>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</si>
  <si>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</si>
  <si>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</si>
  <si>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</si>
  <si>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</si>
  <si>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</si>
  <si>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</si>
  <si>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</si>
  <si>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</si>
  <si>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</si>
  <si>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</si>
  <si>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</si>
  <si>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</si>
  <si>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</si>
  <si>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</si>
  <si>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</si>
  <si>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</si>
  <si>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</si>
  <si>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</si>
  <si>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</si>
  <si>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</si>
  <si>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</si>
  <si>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</si>
  <si>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</si>
  <si>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</si>
  <si>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</si>
  <si>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</si>
  <si>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</si>
  <si>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</si>
  <si>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</si>
  <si>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</si>
  <si>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</si>
  <si>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</si>
  <si>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</si>
  <si>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</si>
  <si>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</si>
  <si>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</si>
  <si>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</si>
  <si>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</si>
  <si>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</si>
  <si>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</si>
  <si>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</si>
  <si>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</si>
  <si>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</si>
  <si>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</si>
  <si>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</si>
  <si>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</si>
  <si>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</si>
  <si>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</si>
  <si>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</si>
  <si>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</si>
  <si>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</si>
  <si>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</si>
  <si>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</si>
  <si>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</si>
  <si>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</si>
  <si>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</si>
  <si>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</si>
  <si>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</si>
  <si>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</si>
  <si>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</si>
  <si>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</si>
  <si>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</si>
  <si>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</si>
  <si>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</si>
  <si>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</si>
  <si>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</si>
  <si>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</si>
  <si>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</si>
  <si>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</si>
  <si>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</si>
  <si>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</si>
  <si>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</si>
  <si>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</si>
  <si>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</si>
  <si>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</si>
  <si>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</si>
  <si>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</si>
  <si>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</si>
  <si>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</si>
  <si>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</si>
  <si>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</si>
  <si>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</si>
  <si>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</si>
  <si>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</si>
  <si>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</si>
  <si>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</si>
  <si>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</si>
  <si>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</si>
  <si>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</si>
  <si>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</si>
  <si>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</si>
  <si>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</si>
  <si>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</si>
  <si>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</si>
  <si>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</si>
  <si>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</si>
  <si>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</si>
  <si>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</si>
  <si>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</si>
  <si>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</si>
  <si>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</si>
  <si>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</si>
  <si>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</si>
  <si>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</si>
  <si>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</si>
  <si>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</si>
  <si>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</si>
  <si>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</si>
  <si>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</si>
  <si>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</si>
  <si>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</si>
  <si>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</si>
  <si>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</si>
  <si>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</si>
  <si>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</si>
  <si>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</si>
  <si>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</si>
  <si>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</si>
  <si>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</si>
  <si>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</si>
  <si>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</si>
  <si>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</si>
  <si>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</si>
  <si>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</si>
  <si>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</si>
  <si>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</si>
  <si>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</si>
  <si>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</si>
  <si>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</si>
  <si>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</si>
  <si>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</si>
  <si>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</si>
  <si>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</si>
  <si>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</si>
  <si>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</si>
  <si>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</si>
  <si>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</si>
  <si>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</si>
  <si>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</si>
  <si>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</si>
  <si>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</si>
  <si>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</si>
  <si>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</si>
  <si>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</si>
  <si>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</si>
  <si>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</si>
  <si>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</si>
  <si>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</si>
  <si>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</si>
  <si>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</si>
  <si>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</si>
  <si>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</si>
  <si>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</si>
  <si>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</si>
  <si>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</si>
  <si>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</si>
  <si>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</si>
  <si>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</si>
  <si>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</si>
  <si>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</si>
  <si>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</si>
  <si>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</si>
  <si>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</si>
  <si>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</si>
  <si>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</si>
  <si>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</si>
  <si>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</si>
  <si>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</si>
  <si>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</si>
  <si>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</si>
  <si>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</si>
  <si>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</si>
  <si>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</si>
  <si>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</si>
  <si>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</si>
  <si>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</si>
  <si>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</si>
  <si>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</si>
  <si>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</si>
  <si>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</si>
  <si>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</si>
  <si>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</si>
  <si>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</si>
  <si>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</si>
  <si>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</si>
  <si>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</si>
  <si>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</si>
  <si>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</si>
  <si>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</si>
  <si>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</si>
  <si>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</si>
  <si>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</si>
  <si>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</si>
  <si>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</si>
  <si>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</si>
  <si>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</si>
  <si>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</si>
  <si>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</si>
  <si>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</si>
  <si>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</si>
  <si>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</si>
  <si>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</si>
  <si>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</si>
  <si>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</si>
  <si>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</si>
  <si>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</si>
  <si>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</si>
  <si>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</si>
  <si>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</si>
  <si>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</si>
  <si>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</si>
  <si>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</si>
  <si>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</si>
  <si>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</si>
  <si>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</si>
  <si>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</si>
  <si>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</si>
  <si>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</si>
  <si>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</si>
  <si>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</si>
  <si>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</si>
  <si>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</si>
  <si>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</si>
  <si>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</si>
  <si>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</si>
  <si>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</si>
  <si>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</si>
  <si>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</si>
  <si>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</si>
  <si>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</si>
  <si>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</si>
  <si>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</si>
  <si>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</si>
  <si>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</si>
  <si>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</si>
  <si>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</si>
  <si>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</si>
  <si>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</si>
  <si>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</si>
  <si>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</si>
  <si>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</si>
  <si>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</si>
  <si>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</si>
  <si>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</si>
  <si>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</si>
  <si>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</si>
  <si>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</si>
  <si>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</si>
  <si>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</si>
  <si>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</si>
  <si>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</si>
  <si>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</si>
  <si>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</si>
  <si>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</si>
  <si>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</si>
  <si>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</si>
  <si>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</si>
  <si>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</si>
  <si>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</si>
  <si>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</si>
  <si>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</si>
  <si>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</si>
  <si>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</si>
  <si>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</si>
  <si>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</si>
  <si>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</si>
  <si>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</si>
  <si>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</si>
  <si>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</si>
  <si>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</si>
  <si>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</si>
  <si>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</si>
  <si>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</si>
  <si>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</si>
  <si>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</si>
  <si>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</si>
  <si>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</si>
  <si>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</si>
  <si>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</si>
  <si>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</si>
  <si>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</si>
  <si>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</si>
  <si>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</si>
  <si>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</si>
  <si>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</si>
  <si>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</si>
  <si>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</si>
  <si>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</si>
  <si>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</si>
  <si>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</si>
  <si>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</si>
  <si>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</si>
  <si>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</si>
  <si>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</si>
  <si>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</si>
  <si>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</si>
  <si>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</si>
  <si>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</si>
  <si>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</si>
  <si>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</si>
  <si>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</si>
  <si>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</si>
  <si>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</si>
  <si>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</si>
  <si>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</si>
  <si>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</si>
  <si>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</si>
  <si>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</si>
  <si>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</si>
  <si>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</si>
  <si>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</si>
  <si>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</si>
  <si>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</si>
  <si>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</si>
  <si>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</si>
  <si>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</si>
  <si>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</si>
  <si>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</si>
  <si>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</si>
  <si>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</si>
  <si>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</si>
  <si>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</si>
  <si>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</si>
  <si>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</si>
  <si>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</si>
  <si>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</si>
  <si>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</si>
  <si>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</si>
  <si>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</si>
  <si>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</si>
  <si>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</si>
  <si>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</si>
  <si>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</si>
  <si>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</si>
  <si>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</si>
  <si>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</si>
  <si>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</si>
  <si>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</si>
  <si>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</si>
  <si>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</si>
  <si>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</si>
  <si>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</si>
  <si>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</si>
  <si>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</si>
  <si>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</si>
  <si>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</si>
  <si>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</si>
  <si>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</si>
  <si>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</si>
  <si>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</si>
  <si>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</si>
  <si>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</si>
  <si>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</si>
  <si>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</si>
  <si>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</si>
  <si>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</si>
  <si>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</si>
  <si>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</si>
  <si>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</si>
  <si>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</si>
  <si>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</si>
  <si>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</si>
  <si>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</si>
  <si>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</si>
  <si>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</si>
  <si>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</si>
  <si>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</si>
  <si>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</si>
  <si>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</si>
  <si>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</si>
  <si>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</si>
  <si>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</si>
  <si>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</si>
  <si>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</si>
  <si>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</si>
  <si>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</si>
  <si>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</si>
  <si>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</si>
  <si>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</si>
  <si>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</si>
  <si>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</si>
  <si>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</si>
  <si>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</si>
  <si>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</si>
  <si>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</si>
  <si>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</si>
  <si>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</si>
  <si>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</si>
  <si>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</si>
  <si>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</si>
  <si>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</si>
  <si>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</si>
  <si>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</si>
  <si>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</si>
  <si>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</si>
  <si>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</si>
  <si>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</si>
  <si>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</si>
  <si>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</si>
  <si>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</si>
  <si>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</si>
  <si>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</si>
  <si>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</si>
  <si>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</si>
  <si>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</si>
  <si>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</si>
  <si>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</si>
  <si>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</si>
  <si>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</si>
  <si>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</si>
  <si>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</si>
  <si>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</si>
  <si>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</si>
  <si>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</si>
  <si>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</si>
  <si>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</si>
  <si>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</si>
  <si>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</si>
  <si>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</si>
  <si>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</si>
  <si>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</si>
  <si>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</si>
  <si>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</si>
  <si>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</si>
  <si>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</si>
  <si>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</si>
  <si>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</si>
  <si>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</si>
  <si>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</si>
  <si>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</si>
  <si>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</si>
  <si>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</si>
  <si>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</si>
  <si>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</si>
  <si>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</si>
  <si>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</si>
  <si>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</si>
  <si>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</si>
  <si>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</si>
  <si>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</si>
  <si>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</si>
  <si>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</si>
  <si>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</si>
  <si>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</si>
  <si>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</si>
  <si>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</si>
  <si>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</si>
  <si>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</si>
  <si>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</si>
  <si>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</si>
  <si>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</si>
  <si>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</si>
  <si>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</si>
  <si>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</si>
  <si>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</si>
  <si>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</si>
  <si>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</si>
  <si>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</si>
  <si>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</si>
  <si>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</si>
  <si>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</si>
  <si>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</si>
  <si>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</si>
  <si>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</si>
  <si>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</si>
  <si>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</si>
  <si>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</si>
  <si>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</si>
  <si>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</si>
  <si>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</si>
  <si>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</si>
  <si>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</si>
  <si>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</si>
  <si>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</si>
  <si>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</si>
  <si>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</si>
  <si>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</si>
  <si>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</si>
  <si>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</si>
  <si>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</si>
  <si>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</si>
  <si>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</si>
  <si>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</si>
  <si>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</si>
  <si>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</si>
  <si>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</si>
  <si>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</si>
  <si>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</si>
  <si>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</si>
  <si>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</si>
  <si>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</si>
  <si>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</si>
  <si>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</si>
  <si>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</si>
  <si>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</si>
  <si>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</si>
  <si>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</si>
  <si>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</si>
  <si>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</si>
  <si>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</si>
  <si>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</si>
  <si>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</si>
  <si>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</si>
  <si>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</si>
  <si>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</si>
  <si>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</si>
  <si>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</si>
  <si>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</si>
  <si>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</si>
  <si>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</si>
  <si>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</si>
  <si>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</si>
  <si>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</si>
  <si>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</si>
  <si>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</si>
  <si>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</si>
  <si>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</si>
  <si>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</si>
  <si>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</si>
  <si>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</si>
  <si>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</si>
  <si>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</si>
  <si>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</si>
  <si>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</si>
  <si>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</si>
  <si>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</si>
  <si>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</si>
  <si>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</si>
  <si>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</si>
  <si>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</si>
  <si>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</si>
  <si>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</si>
  <si>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</si>
  <si>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</si>
  <si>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</si>
  <si>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</si>
  <si>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</si>
  <si>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</si>
  <si>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</si>
  <si>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</si>
  <si>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</si>
  <si>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</si>
  <si>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</si>
  <si>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</si>
  <si>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</si>
  <si>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</si>
  <si>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</si>
  <si>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</si>
  <si>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</si>
  <si>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</si>
  <si>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</si>
  <si>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</si>
  <si>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</si>
  <si>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</si>
  <si>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</si>
  <si>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</si>
  <si>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</si>
  <si>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</si>
  <si>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</si>
  <si>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</si>
  <si>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</si>
  <si>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</si>
  <si>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</si>
  <si>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</si>
  <si>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</si>
  <si>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</si>
  <si>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</si>
  <si>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</si>
  <si>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</si>
  <si>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</si>
  <si>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</si>
  <si>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</si>
  <si>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</si>
  <si>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</si>
  <si>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</si>
  <si>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</si>
  <si>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</si>
  <si>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</si>
  <si>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</si>
  <si>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</si>
  <si>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</si>
  <si>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</si>
  <si>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</si>
  <si>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</si>
  <si>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</si>
  <si>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</si>
  <si>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</si>
  <si>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</si>
  <si>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</si>
  <si>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</si>
  <si>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</si>
  <si>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</si>
  <si>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</si>
  <si>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</si>
  <si>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</si>
  <si>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</si>
  <si>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</si>
  <si>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</si>
  <si>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</si>
  <si>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</si>
  <si>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</si>
  <si>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</si>
  <si>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</si>
  <si>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</si>
  <si>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</si>
  <si>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</si>
  <si>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</si>
  <si>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</si>
  <si>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</si>
  <si>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</si>
  <si>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</si>
  <si>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</si>
  <si>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</si>
  <si>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</si>
  <si>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</si>
  <si>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</si>
  <si>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</si>
  <si>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</si>
  <si>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</si>
  <si>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</si>
  <si>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</si>
  <si>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</si>
  <si>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</si>
  <si>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</si>
  <si>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</si>
  <si>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</si>
  <si>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</si>
  <si>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</si>
  <si>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</si>
  <si>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</si>
  <si>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</si>
  <si>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</si>
  <si>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</si>
  <si>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</si>
  <si>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</si>
  <si>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</si>
  <si>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</si>
  <si>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</si>
  <si>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</si>
  <si>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</si>
  <si>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</si>
  <si>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</si>
  <si>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</si>
  <si>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</si>
  <si>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</si>
  <si>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</si>
  <si>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</si>
  <si>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</si>
  <si>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</si>
  <si>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</si>
  <si>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</si>
  <si>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</si>
  <si>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</si>
  <si>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</si>
  <si>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</si>
  <si>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</si>
  <si>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</si>
  <si>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</si>
  <si>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</si>
  <si>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</si>
  <si>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</si>
  <si>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</si>
  <si>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</si>
  <si>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</si>
  <si>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</si>
  <si>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</si>
  <si>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</si>
  <si>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</si>
  <si>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</si>
  <si>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</si>
  <si>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</si>
  <si>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</si>
  <si>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</si>
  <si>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</si>
  <si>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</si>
  <si>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</si>
  <si>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</si>
  <si>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</si>
  <si>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</si>
  <si>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</si>
  <si>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</si>
  <si>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</si>
  <si>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</si>
  <si>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</si>
  <si>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</si>
  <si>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</si>
  <si>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</si>
  <si>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</si>
  <si>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</si>
  <si>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</si>
  <si>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</si>
  <si>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</si>
  <si>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</si>
  <si>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</si>
  <si>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</si>
  <si>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</si>
  <si>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</si>
  <si>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</si>
  <si>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</si>
  <si>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</si>
  <si>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</si>
  <si>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</si>
  <si>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</si>
  <si>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</si>
  <si>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</si>
  <si>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</si>
  <si>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</si>
  <si>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</si>
  <si>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</si>
  <si>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</si>
  <si>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</si>
  <si>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</si>
  <si>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</si>
  <si>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</si>
  <si>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</si>
  <si>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</si>
  <si>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</si>
  <si>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</si>
  <si>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</si>
  <si>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</si>
  <si>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</si>
  <si>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</si>
  <si>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</si>
  <si>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</si>
  <si>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</si>
  <si>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</si>
  <si>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</si>
  <si>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</si>
  <si>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</si>
  <si>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</si>
  <si>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</si>
  <si>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</si>
  <si>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</si>
  <si>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</si>
  <si>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</si>
  <si>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</si>
  <si>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</si>
  <si>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</si>
  <si>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</si>
  <si>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</si>
  <si>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</si>
  <si>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</si>
  <si>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</si>
  <si>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</si>
  <si>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</si>
  <si>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</si>
  <si>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</si>
  <si>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</si>
  <si>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</si>
  <si>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</si>
  <si>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</si>
  <si>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</si>
  <si>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</si>
  <si>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</si>
  <si>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</si>
  <si>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</si>
  <si>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</si>
  <si>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</si>
  <si>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</si>
  <si>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</si>
  <si>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</si>
  <si>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</si>
  <si>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</si>
  <si>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</si>
  <si>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</si>
  <si>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</si>
  <si>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</si>
  <si>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</si>
  <si>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</si>
  <si>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</si>
  <si>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</si>
  <si>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</si>
  <si>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</si>
  <si>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</si>
  <si>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</si>
  <si>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</si>
  <si>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</si>
  <si>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</si>
  <si>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</si>
  <si>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</si>
  <si>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</si>
  <si>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</si>
  <si>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</si>
  <si>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</si>
  <si>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</si>
  <si>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</si>
  <si>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</si>
  <si>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</si>
  <si>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</si>
  <si>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</si>
  <si>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</si>
  <si>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</si>
  <si>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</si>
  <si>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</si>
  <si>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</si>
  <si>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</si>
  <si>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</si>
  <si>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</si>
  <si>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</si>
  <si>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</si>
  <si>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</si>
  <si>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</si>
  <si>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</si>
  <si>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</si>
  <si>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</si>
  <si>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</si>
  <si>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</si>
  <si>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</si>
  <si>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</si>
  <si>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</si>
  <si>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</si>
  <si>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</si>
  <si>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</si>
  <si>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</si>
  <si>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</si>
  <si>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</si>
  <si>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</si>
  <si>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</si>
  <si>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</si>
  <si>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</si>
  <si>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</si>
  <si>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</si>
  <si>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</si>
  <si>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</si>
  <si>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</si>
  <si>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</si>
  <si>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</si>
  <si>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</si>
  <si>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</si>
  <si>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</si>
  <si>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</si>
  <si>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</si>
  <si>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</si>
  <si>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</si>
  <si>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</si>
  <si>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</si>
  <si>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</si>
  <si>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</si>
  <si>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</si>
  <si>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</si>
  <si>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</si>
  <si>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</si>
  <si>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</si>
  <si>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</si>
  <si>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</si>
  <si>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</si>
  <si>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</si>
  <si>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</si>
  <si>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</si>
  <si>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</si>
  <si>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</si>
  <si>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</si>
  <si>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</si>
  <si>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</si>
  <si>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</si>
  <si>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</si>
  <si>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</si>
  <si>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</si>
  <si>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</si>
  <si>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</si>
  <si>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</si>
  <si>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</si>
  <si>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</si>
  <si>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</si>
  <si>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</si>
  <si>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</si>
  <si>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</si>
  <si>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</si>
  <si>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</si>
  <si>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</si>
  <si>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</si>
  <si>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</si>
  <si>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</si>
  <si>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</si>
  <si>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</si>
  <si>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</si>
  <si>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</si>
  <si>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</si>
  <si>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</si>
  <si>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</si>
  <si>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</si>
  <si>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</si>
  <si>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</si>
  <si>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</si>
  <si>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</si>
  <si>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</si>
  <si>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</si>
  <si>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</si>
  <si>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</si>
  <si>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</si>
  <si>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</si>
  <si>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</si>
  <si>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</si>
  <si>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</si>
  <si>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</si>
  <si>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</si>
  <si>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</si>
  <si>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</si>
  <si>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</si>
  <si>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</si>
  <si>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</si>
  <si>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</si>
  <si>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</si>
  <si>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</si>
  <si>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</si>
  <si>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</si>
  <si>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</si>
  <si>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</si>
  <si>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</si>
  <si>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</si>
  <si>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</si>
  <si>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</si>
  <si>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</si>
  <si>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</si>
  <si>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</si>
  <si>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</si>
  <si>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</si>
  <si>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</si>
  <si>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</si>
  <si>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</si>
  <si>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</si>
  <si>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</si>
  <si>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</si>
  <si>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</si>
  <si>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</si>
  <si>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</si>
  <si>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</si>
  <si>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</si>
  <si>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</si>
  <si>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</si>
  <si>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</si>
  <si>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</si>
  <si>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</si>
  <si>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</si>
  <si>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</si>
  <si>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</si>
  <si>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</si>
  <si>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</si>
  <si>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</si>
  <si>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</si>
  <si>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</si>
  <si>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</si>
  <si>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</si>
  <si>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</si>
  <si>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</si>
  <si>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</si>
  <si>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</si>
  <si>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</si>
  <si>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</si>
  <si>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</si>
  <si>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</si>
  <si>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</si>
  <si>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</si>
  <si>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</si>
  <si>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</si>
  <si>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</si>
  <si>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</si>
  <si>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</si>
  <si>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</si>
  <si>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</si>
  <si>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</si>
  <si>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</si>
  <si>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</si>
  <si>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</si>
  <si>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</si>
  <si>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</si>
  <si>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</si>
  <si>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</si>
  <si>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</si>
  <si>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</si>
  <si>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</si>
  <si>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</si>
  <si>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</si>
  <si>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</si>
  <si>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</si>
  <si>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</si>
  <si>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</si>
  <si>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</si>
  <si>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</si>
  <si>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</si>
  <si>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</si>
  <si>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</si>
  <si>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</si>
  <si>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</si>
  <si>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</si>
  <si>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</si>
  <si>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</si>
  <si>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</si>
  <si>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</si>
  <si>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</si>
  <si>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</si>
  <si>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</si>
  <si>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</si>
  <si>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</si>
  <si>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</si>
  <si>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</si>
  <si>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</si>
  <si>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</si>
  <si>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</si>
  <si>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</si>
  <si>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</si>
  <si>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</si>
  <si>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</si>
  <si>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</si>
  <si>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</si>
  <si>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</si>
  <si>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</si>
  <si>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</si>
  <si>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</si>
  <si>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</si>
  <si>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</si>
  <si>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</si>
  <si>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</si>
  <si>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</si>
  <si>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</si>
  <si>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</si>
  <si>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</si>
  <si>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</si>
  <si>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</si>
  <si>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</si>
  <si>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</si>
  <si>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</si>
  <si>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</si>
  <si>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</si>
  <si>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</si>
  <si>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</si>
  <si>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</si>
  <si>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</si>
  <si>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</si>
  <si>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</si>
  <si>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</si>
  <si>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</si>
  <si>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</si>
  <si>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</si>
  <si>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</si>
  <si>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</si>
  <si>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</si>
  <si>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</si>
  <si>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</si>
  <si>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</si>
  <si>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</si>
  <si>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</si>
  <si>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</si>
  <si>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</si>
  <si>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</si>
  <si>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</si>
  <si>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</si>
  <si>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</si>
  <si>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</si>
  <si>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</si>
  <si>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</si>
  <si>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</si>
  <si>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</si>
  <si>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</si>
  <si>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</si>
  <si>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</si>
  <si>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</si>
  <si>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</si>
  <si>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</si>
  <si>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</si>
  <si>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</si>
  <si>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</si>
  <si>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</si>
  <si>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</si>
  <si>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</si>
  <si>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</si>
  <si>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</si>
  <si>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</si>
  <si>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</si>
  <si>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</si>
  <si>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</si>
  <si>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</si>
  <si>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</si>
  <si>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</si>
  <si>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</si>
  <si>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</si>
  <si>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</si>
  <si>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</si>
  <si>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</si>
  <si>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</si>
  <si>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</si>
  <si>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</si>
  <si>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</si>
  <si>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</si>
  <si>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</si>
  <si>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</si>
  <si>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</si>
  <si>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</si>
  <si>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</si>
  <si>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</si>
  <si>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</si>
  <si>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</si>
  <si>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</si>
  <si>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</si>
  <si>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</si>
  <si>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</si>
  <si>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</si>
  <si>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</si>
  <si>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</si>
  <si>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</si>
  <si>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</si>
  <si>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</si>
  <si>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</si>
  <si>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</si>
  <si>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</si>
  <si>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</si>
  <si>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</si>
  <si>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</si>
  <si>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</si>
  <si>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</si>
  <si>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</si>
  <si>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</si>
  <si>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</si>
  <si>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</si>
  <si>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</si>
  <si>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</si>
  <si>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</si>
  <si>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</si>
  <si>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</si>
  <si>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</si>
  <si>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</si>
  <si>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</si>
  <si>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</si>
  <si>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</si>
  <si>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</si>
  <si>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</si>
  <si>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</si>
  <si>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</si>
  <si>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</si>
  <si>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</si>
  <si>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</si>
  <si>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</si>
  <si>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</si>
  <si>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</si>
  <si>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</si>
  <si>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</si>
  <si>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</si>
  <si>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</si>
  <si>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</si>
  <si>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</si>
  <si>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</si>
  <si>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</si>
  <si>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</si>
  <si>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</si>
  <si>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</si>
  <si>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</si>
  <si>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</si>
  <si>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</si>
  <si>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</si>
  <si>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</si>
  <si>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</si>
  <si>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</si>
  <si>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</si>
  <si>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</si>
  <si>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</si>
  <si>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</si>
  <si>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</si>
  <si>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</si>
  <si>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</si>
  <si>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</si>
  <si>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</si>
  <si>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</si>
  <si>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</si>
  <si>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</si>
  <si>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</si>
  <si>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</si>
  <si>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</si>
  <si>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</si>
  <si>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</si>
  <si>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</si>
  <si>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</si>
  <si>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</si>
  <si>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</si>
  <si>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</si>
  <si>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</si>
  <si>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</si>
  <si>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</si>
  <si>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</si>
  <si>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</si>
  <si>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</si>
  <si>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</si>
  <si>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</si>
  <si>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</si>
  <si>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</si>
  <si>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</si>
  <si>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</si>
  <si>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</si>
  <si>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</si>
  <si>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</si>
  <si>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</si>
  <si>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</si>
  <si>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</si>
  <si>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</si>
  <si>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</si>
  <si>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</si>
  <si>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</si>
  <si>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</si>
  <si>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</si>
  <si>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</si>
  <si>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</si>
  <si>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</si>
  <si>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</si>
  <si>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</si>
  <si>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</si>
  <si>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</si>
  <si>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</si>
  <si>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</si>
  <si>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</si>
  <si>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</si>
  <si>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</si>
  <si>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</si>
  <si>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</si>
  <si>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</si>
  <si>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</si>
  <si>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</si>
  <si>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</si>
  <si>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</si>
  <si>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</si>
  <si>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</si>
  <si>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</si>
  <si>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</si>
  <si>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</si>
  <si>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</si>
  <si>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</si>
  <si>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</si>
  <si>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</si>
  <si>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</si>
  <si>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</si>
  <si>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</si>
  <si>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</si>
  <si>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</si>
  <si>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</si>
  <si>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</si>
  <si>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</si>
  <si>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</si>
  <si>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</si>
  <si>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</si>
  <si>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</si>
  <si>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</si>
  <si>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</si>
  <si>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</si>
  <si>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</si>
  <si>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</si>
  <si>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</si>
  <si>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</si>
  <si>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</si>
  <si>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</si>
  <si>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</si>
  <si>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</si>
  <si>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</si>
  <si>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</si>
  <si>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</si>
  <si>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</si>
  <si>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</si>
  <si>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</si>
  <si>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</si>
  <si>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</si>
  <si>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</si>
  <si>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</si>
  <si>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</si>
  <si>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</si>
  <si>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</si>
  <si>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</si>
  <si>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</si>
  <si>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</si>
  <si>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</si>
  <si>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</si>
  <si>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</si>
  <si>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</si>
  <si>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</si>
  <si>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</si>
  <si>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</si>
  <si>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</si>
  <si>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</si>
  <si>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</si>
  <si>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</si>
  <si>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</si>
  <si>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</si>
  <si>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</si>
  <si>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</si>
  <si>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</si>
  <si>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</si>
  <si>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</si>
  <si>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</si>
  <si>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</si>
  <si>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</si>
  <si>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</si>
  <si>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</si>
  <si>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</si>
  <si>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</si>
  <si>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</si>
  <si>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</si>
  <si>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</si>
  <si>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</si>
  <si>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</si>
  <si>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</si>
  <si>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</si>
  <si>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</si>
  <si>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</si>
  <si>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</si>
  <si>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</si>
  <si>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</si>
  <si>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</si>
  <si>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</si>
  <si>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</si>
  <si>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</si>
  <si>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</si>
  <si>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</si>
  <si>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</si>
  <si>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</si>
  <si>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</si>
  <si>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</si>
  <si>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</si>
  <si>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</si>
  <si>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</si>
  <si>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</si>
  <si>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</si>
  <si>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</si>
  <si>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</si>
  <si>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</si>
  <si>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</si>
  <si>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</si>
  <si>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</si>
  <si>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</si>
  <si>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</si>
  <si>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</si>
  <si>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</si>
  <si>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</si>
  <si>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</si>
  <si>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</si>
  <si>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</si>
  <si>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</si>
  <si>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</si>
  <si>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</si>
  <si>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</si>
  <si>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</si>
  <si>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</si>
  <si>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</si>
  <si>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</si>
  <si>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</si>
  <si>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</si>
  <si>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</si>
  <si>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</si>
  <si>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</si>
  <si>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</si>
  <si>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</si>
  <si>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</si>
  <si>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</si>
  <si>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</si>
  <si>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</si>
  <si>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</si>
  <si>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</si>
  <si>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</si>
  <si>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</si>
  <si>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</si>
  <si>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</si>
  <si>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</si>
  <si>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</si>
  <si>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</si>
  <si>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</si>
  <si>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</si>
  <si>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</si>
  <si>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</si>
  <si>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</si>
  <si>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</si>
  <si>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</si>
  <si>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</si>
  <si>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</si>
  <si>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</si>
  <si>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</si>
  <si>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</si>
  <si>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</si>
  <si>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</si>
  <si>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</si>
  <si>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</si>
  <si>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</si>
  <si>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</si>
  <si>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</si>
  <si>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</si>
  <si>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</si>
  <si>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</si>
  <si>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</si>
  <si>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</si>
  <si>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</si>
  <si>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</si>
  <si>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</si>
  <si>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</si>
  <si>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</si>
  <si>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</si>
  <si>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</si>
  <si>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</si>
  <si>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</si>
  <si>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</si>
  <si>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</si>
  <si>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</si>
  <si>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</si>
  <si>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</si>
  <si>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</si>
  <si>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</si>
  <si>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</si>
  <si>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</si>
  <si>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</si>
  <si>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</si>
  <si>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</si>
  <si>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</si>
  <si>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</si>
  <si>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</si>
  <si>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</si>
  <si>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</si>
  <si>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</si>
  <si>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</si>
  <si>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</si>
  <si>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</si>
  <si>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</si>
  <si>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</si>
  <si>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</si>
  <si>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</si>
  <si>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</si>
  <si>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</si>
  <si>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</si>
  <si>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</si>
  <si>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</si>
  <si>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</si>
  <si>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</si>
  <si>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</si>
  <si>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</si>
  <si>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</si>
  <si>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</si>
  <si>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</si>
  <si>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</si>
  <si>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</si>
  <si>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</si>
  <si>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</si>
  <si>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</si>
  <si>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</si>
  <si>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</si>
  <si>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</si>
  <si>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</si>
  <si>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</si>
  <si>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</si>
  <si>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</si>
  <si>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</si>
  <si>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</si>
  <si>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</si>
  <si>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</si>
  <si>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</si>
  <si>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</si>
  <si>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</si>
  <si>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</si>
  <si>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</si>
  <si>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</si>
  <si>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</si>
  <si>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</si>
  <si>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</si>
  <si>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</si>
  <si>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</si>
  <si>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</si>
  <si>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</si>
  <si>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</si>
  <si>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</si>
  <si>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</si>
  <si>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</si>
  <si>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</si>
  <si>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</si>
  <si>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</si>
  <si>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</si>
  <si>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</si>
  <si>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</si>
  <si>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</si>
  <si>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</si>
  <si>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</si>
  <si>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</si>
  <si>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</si>
  <si>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</si>
  <si>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</si>
  <si>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</si>
  <si>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</si>
  <si>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</si>
  <si>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</si>
  <si>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</si>
  <si>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</si>
  <si>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</si>
  <si>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</si>
  <si>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</si>
  <si>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</si>
  <si>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</si>
  <si>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</si>
  <si>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</si>
  <si>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</si>
  <si>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</si>
  <si>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</si>
  <si>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</si>
  <si>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</si>
  <si>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</si>
  <si>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</si>
  <si>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</si>
  <si>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</si>
  <si>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</si>
  <si>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</si>
  <si>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</si>
  <si>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</si>
  <si>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</si>
  <si>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</si>
  <si>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</si>
  <si>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</si>
  <si>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</si>
  <si>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</si>
  <si>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</si>
  <si>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</si>
  <si>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</si>
  <si>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</si>
  <si>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</si>
  <si>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</si>
  <si>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</si>
  <si>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</si>
  <si>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</si>
  <si>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</si>
  <si>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</si>
  <si>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</si>
  <si>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</si>
  <si>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</si>
  <si>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</si>
  <si>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</si>
  <si>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</si>
  <si>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</si>
  <si>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</si>
  <si>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</si>
  <si>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</si>
  <si>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</si>
  <si>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</si>
  <si>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</si>
  <si>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</si>
  <si>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</si>
  <si>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</si>
  <si>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</si>
  <si>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</si>
  <si>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</si>
  <si>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</si>
  <si>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</si>
  <si>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</si>
  <si>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</si>
  <si>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</si>
  <si>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</si>
  <si>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</si>
  <si>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</si>
  <si>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</si>
  <si>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</si>
  <si>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</si>
  <si>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</si>
  <si>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</si>
  <si>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</si>
  <si>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</si>
  <si>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</si>
  <si>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</si>
  <si>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</si>
  <si>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</si>
  <si>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</si>
  <si>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</si>
  <si>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</si>
  <si>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</si>
  <si>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</si>
  <si>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</si>
  <si>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</si>
  <si>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</si>
  <si>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</si>
  <si>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</si>
  <si>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</si>
  <si>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</si>
  <si>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</si>
  <si>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</si>
  <si>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</si>
  <si>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</si>
  <si>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</si>
  <si>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</si>
  <si>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</si>
  <si>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</si>
  <si>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</si>
  <si>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</si>
  <si>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</si>
  <si>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</si>
  <si>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</si>
  <si>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</si>
  <si>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</si>
  <si>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</si>
  <si>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</si>
  <si>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</si>
  <si>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</si>
  <si>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</si>
  <si>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</si>
  <si>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</si>
  <si>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</si>
  <si>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</si>
  <si>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</si>
  <si>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</si>
  <si>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</si>
  <si>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</si>
  <si>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</si>
  <si>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</si>
  <si>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</si>
  <si>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</si>
  <si>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</si>
  <si>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</si>
  <si>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</si>
  <si>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</si>
  <si>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</si>
  <si>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</si>
  <si>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</si>
  <si>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</si>
  <si>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</si>
  <si>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</si>
  <si>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</si>
  <si>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</si>
  <si>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</si>
  <si>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</si>
  <si>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</si>
  <si>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</si>
  <si>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</si>
  <si>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</si>
  <si>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</si>
  <si>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</si>
  <si>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</si>
  <si>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</si>
  <si>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</si>
  <si>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</si>
  <si>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</si>
  <si>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</si>
  <si>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</si>
  <si>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</si>
  <si>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</si>
  <si>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</si>
  <si>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</si>
  <si>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</si>
  <si>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</si>
  <si>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</si>
  <si>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</si>
  <si>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</si>
  <si>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</si>
  <si>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</si>
  <si>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</si>
  <si>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</si>
  <si>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</si>
  <si>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</si>
  <si>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</si>
  <si>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</si>
  <si>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</si>
  <si>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</si>
  <si>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</si>
  <si>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</si>
  <si>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</si>
  <si>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</si>
  <si>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</si>
  <si>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</si>
  <si>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</si>
  <si>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</si>
  <si>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</si>
  <si>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</si>
  <si>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</si>
  <si>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</si>
  <si>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</si>
  <si>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</si>
  <si>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</si>
  <si>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</si>
  <si>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</si>
  <si>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</si>
  <si>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</si>
  <si>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</si>
  <si>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</si>
  <si>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</si>
  <si>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</si>
  <si>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</si>
  <si>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</si>
  <si>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</si>
  <si>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</si>
  <si>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</si>
  <si>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</si>
  <si>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</si>
  <si>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</si>
  <si>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</si>
  <si>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</si>
  <si>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</si>
  <si>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</si>
  <si>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</si>
  <si>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</si>
  <si>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</si>
  <si>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</si>
  <si>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</si>
  <si>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</si>
  <si>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</si>
  <si>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</si>
  <si>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</si>
  <si>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</si>
  <si>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</si>
  <si>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</si>
  <si>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</si>
  <si>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</si>
  <si>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</si>
  <si>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</si>
  <si>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</si>
  <si>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</si>
  <si>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</si>
  <si>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</si>
  <si>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</si>
  <si>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</si>
  <si>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</si>
  <si>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</si>
  <si>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</si>
  <si>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</si>
  <si>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</si>
  <si>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</si>
  <si>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</si>
  <si>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</si>
  <si>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</si>
  <si>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</si>
  <si>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</si>
  <si>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</si>
  <si>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</si>
  <si>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</si>
  <si>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</si>
  <si>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</si>
  <si>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</si>
  <si>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</si>
  <si>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</si>
  <si>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</si>
  <si>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</si>
  <si>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</si>
  <si>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</si>
  <si>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</si>
  <si>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</si>
  <si>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</si>
  <si>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</si>
  <si>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</si>
  <si>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</si>
  <si>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</si>
  <si>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</si>
  <si>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</si>
  <si>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</si>
  <si>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</si>
  <si>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</si>
  <si>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</si>
  <si>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</si>
  <si>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</si>
  <si>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</si>
  <si>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</si>
  <si>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</si>
  <si>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</si>
  <si>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</si>
  <si>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</si>
  <si>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</si>
  <si>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</si>
  <si>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</si>
  <si>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</si>
  <si>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</si>
  <si>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</si>
  <si>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</si>
  <si>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</si>
  <si>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</si>
  <si>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</si>
  <si>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</si>
  <si>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</si>
  <si>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</si>
  <si>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</si>
  <si>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</si>
  <si>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</si>
  <si>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</si>
  <si>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</si>
  <si>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</si>
  <si>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</si>
  <si>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</si>
  <si>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</si>
  <si>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</si>
  <si>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</si>
  <si>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</si>
  <si>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</si>
  <si>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</si>
  <si>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</si>
  <si>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</si>
  <si>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</si>
  <si>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</si>
  <si>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</si>
  <si>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</si>
  <si>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</si>
  <si>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</si>
  <si>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</si>
  <si>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</si>
  <si>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</si>
  <si>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</si>
  <si>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</si>
  <si>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</si>
  <si>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</si>
  <si>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</si>
  <si>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</si>
  <si>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</si>
  <si>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</si>
  <si>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</si>
  <si>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</si>
  <si>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</si>
  <si>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</si>
  <si>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</si>
  <si>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</si>
  <si>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</si>
  <si>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</si>
  <si>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</si>
  <si>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</si>
  <si>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</si>
  <si>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</si>
  <si>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</si>
  <si>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</si>
  <si>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</si>
  <si>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</si>
  <si>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</si>
  <si>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</si>
  <si>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</si>
  <si>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</si>
  <si>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</si>
  <si>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</si>
  <si>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</si>
  <si>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</si>
  <si>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</si>
  <si>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</si>
  <si>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</si>
  <si>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</si>
  <si>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</si>
  <si>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</si>
  <si>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</si>
  <si>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</si>
  <si>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</si>
  <si>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</si>
  <si>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</si>
  <si>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</si>
  <si>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</si>
  <si>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</si>
  <si>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</si>
  <si>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</si>
  <si>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</si>
  <si>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</si>
  <si>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</si>
  <si>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</si>
  <si>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</si>
  <si>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</si>
  <si>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</si>
  <si>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</si>
  <si>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</si>
  <si>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</si>
  <si>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</si>
  <si>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</si>
  <si>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</si>
  <si>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</si>
  <si>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</si>
  <si>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</si>
  <si>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</si>
  <si>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</si>
  <si>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</si>
  <si>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</si>
  <si>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</si>
  <si>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</si>
  <si>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</si>
  <si>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</si>
  <si>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</si>
  <si>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</si>
  <si>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</si>
  <si>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</si>
  <si>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</si>
  <si>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</si>
  <si>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</si>
  <si>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</si>
  <si>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</si>
  <si>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</si>
  <si>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</si>
  <si>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</si>
  <si>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</si>
  <si>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</si>
  <si>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</si>
  <si>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</si>
  <si>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</si>
  <si>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</si>
  <si>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</si>
  <si>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</si>
  <si>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</si>
  <si>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</si>
  <si>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</si>
  <si>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</si>
  <si>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</si>
  <si>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</si>
  <si>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</si>
  <si>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</si>
  <si>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</si>
  <si>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</si>
  <si>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</si>
  <si>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</si>
  <si>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</si>
  <si>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</si>
  <si>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</si>
  <si>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</si>
  <si>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</si>
  <si>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</si>
  <si>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</si>
  <si>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</si>
  <si>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</si>
  <si>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</si>
  <si>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</si>
  <si>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</si>
  <si>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</si>
  <si>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</si>
  <si>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</si>
  <si>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</si>
  <si>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</si>
  <si>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</si>
  <si>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</si>
  <si>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</si>
  <si>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</si>
  <si>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</si>
  <si>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</si>
  <si>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</si>
  <si>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</si>
  <si>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</si>
  <si>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</si>
  <si>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</si>
  <si>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</si>
  <si>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</si>
  <si>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</si>
  <si>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</si>
  <si>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</si>
  <si>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</si>
  <si>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</si>
  <si>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</si>
  <si>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</si>
  <si>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</si>
  <si>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</si>
  <si>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</si>
  <si>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</si>
  <si>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</si>
  <si>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</si>
  <si>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</si>
  <si>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</si>
  <si>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</si>
  <si>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</si>
  <si>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</si>
  <si>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</si>
  <si>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</si>
  <si>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</si>
  <si>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</si>
  <si>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</si>
  <si>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</si>
  <si>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</si>
  <si>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</si>
  <si>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</si>
  <si>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</si>
  <si>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</si>
  <si>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</si>
  <si>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</si>
  <si>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</si>
  <si>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</si>
  <si>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</si>
  <si>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</si>
  <si>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</si>
  <si>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</si>
  <si>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</si>
  <si>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</si>
  <si>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</si>
  <si>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</si>
  <si>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</si>
  <si>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</si>
  <si>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</si>
  <si>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</si>
  <si>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</si>
  <si>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</si>
  <si>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</si>
  <si>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</si>
  <si>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</si>
  <si>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</si>
  <si>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</si>
  <si>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</si>
  <si>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</si>
  <si>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</si>
  <si>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</si>
  <si>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</si>
  <si>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</si>
  <si>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</si>
  <si>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</si>
  <si>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</si>
  <si>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</si>
  <si>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</si>
  <si>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</si>
  <si>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</si>
  <si>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</si>
  <si>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</si>
  <si>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</si>
  <si>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</si>
  <si>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</si>
  <si>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</si>
  <si>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</si>
  <si>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</si>
  <si>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</si>
  <si>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</si>
  <si>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</si>
  <si>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</si>
  <si>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</si>
  <si>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</si>
  <si>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</si>
  <si>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</si>
  <si>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</si>
  <si>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</si>
  <si>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</si>
  <si>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</si>
  <si>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</si>
  <si>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</si>
  <si>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</si>
  <si>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</si>
  <si>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</si>
  <si>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</si>
  <si>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</si>
  <si>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</si>
  <si>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</si>
  <si>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</si>
  <si>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</si>
  <si>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</si>
  <si>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</si>
  <si>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</si>
  <si>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</si>
  <si>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</si>
  <si>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</si>
  <si>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</si>
  <si>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</si>
  <si>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</si>
  <si>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</si>
  <si>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</si>
  <si>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</si>
  <si>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</si>
  <si>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</si>
  <si>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</si>
  <si>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</si>
  <si>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</si>
  <si>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</si>
  <si>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</si>
  <si>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</si>
  <si>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</si>
  <si>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</si>
  <si>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</si>
  <si>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</si>
  <si>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</si>
  <si>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</si>
  <si>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</si>
  <si>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</si>
  <si>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</si>
  <si>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</si>
  <si>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</si>
  <si>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</si>
  <si>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</si>
  <si>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</si>
  <si>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</si>
  <si>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</si>
  <si>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</si>
  <si>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</si>
  <si>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</si>
  <si>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</si>
  <si>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</si>
  <si>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</si>
  <si>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</si>
  <si>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</si>
  <si>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</si>
  <si>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</si>
  <si>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</si>
  <si>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</si>
  <si>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</si>
  <si>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</si>
  <si>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</si>
  <si>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</si>
  <si>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</si>
  <si>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</si>
  <si>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</si>
  <si>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</si>
  <si>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</si>
  <si>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</si>
  <si>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</si>
  <si>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</si>
  <si>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</si>
  <si>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</si>
  <si>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</si>
  <si>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</si>
  <si>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</si>
  <si>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</si>
  <si>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</si>
  <si>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</si>
  <si>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</si>
  <si>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</si>
  <si>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</si>
  <si>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</si>
  <si>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</si>
  <si>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</si>
  <si>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</si>
  <si>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</si>
  <si>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</si>
  <si>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</si>
  <si>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</si>
  <si>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</si>
  <si>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</si>
  <si>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</si>
  <si>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</si>
  <si>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</si>
  <si>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</si>
  <si>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</si>
  <si>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</si>
  <si>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</si>
  <si>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</si>
  <si>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</si>
  <si>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</si>
  <si>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</si>
  <si>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</si>
  <si>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</si>
  <si>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</si>
  <si>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</si>
  <si>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</si>
  <si>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</si>
  <si>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</si>
  <si>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</si>
  <si>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</si>
  <si>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</si>
  <si>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</si>
  <si>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</si>
  <si>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</si>
  <si>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</si>
  <si>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</si>
  <si>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</si>
  <si>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</si>
  <si>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</si>
  <si>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</si>
  <si>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</si>
  <si>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</si>
  <si>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</si>
  <si>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</si>
  <si>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</si>
  <si>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</si>
  <si>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</si>
  <si>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</si>
  <si>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</si>
  <si>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</si>
  <si>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</si>
  <si>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</si>
  <si>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</si>
  <si>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</si>
  <si>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</si>
  <si>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</si>
  <si>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</si>
  <si>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</si>
  <si>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</si>
  <si>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</si>
  <si>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</si>
  <si>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</si>
  <si>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</si>
  <si>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</si>
  <si>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</si>
  <si>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</si>
  <si>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</si>
  <si>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</si>
  <si>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</si>
  <si>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</si>
  <si>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</si>
  <si>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</si>
  <si>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</si>
  <si>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</si>
  <si>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</si>
  <si>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</si>
  <si>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</si>
  <si>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</si>
  <si>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</si>
  <si>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</si>
  <si>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</si>
  <si>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</si>
  <si>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</si>
  <si>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</si>
  <si>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</si>
  <si>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</si>
  <si>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</si>
  <si>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</si>
  <si>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</si>
  <si>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</si>
  <si>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</si>
  <si>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</si>
  <si>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</si>
  <si>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</si>
  <si>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</si>
  <si>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</si>
  <si>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</si>
  <si>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</si>
  <si>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</si>
  <si>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</si>
  <si>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</si>
  <si>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</si>
  <si>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</si>
  <si>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</si>
  <si>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</si>
  <si>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</si>
  <si>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</si>
  <si>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</si>
  <si>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</si>
  <si>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</si>
  <si>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</si>
  <si>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</si>
  <si>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</si>
  <si>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</si>
  <si>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</si>
  <si>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</si>
  <si>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</si>
  <si>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</si>
  <si>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</si>
  <si>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</si>
  <si>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</si>
  <si>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</si>
  <si>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</si>
  <si>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</si>
  <si>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</si>
  <si>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</si>
  <si>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</si>
  <si>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</si>
  <si>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</si>
  <si>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</si>
  <si>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</si>
  <si>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</si>
  <si>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</si>
  <si>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</si>
  <si>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</si>
  <si>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</si>
  <si>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</si>
  <si>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</si>
  <si>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</si>
  <si>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</si>
  <si>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</si>
  <si>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</si>
  <si>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</si>
  <si>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</si>
  <si>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</si>
  <si>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</si>
  <si>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</si>
  <si>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</si>
  <si>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</si>
  <si>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</si>
  <si>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</si>
  <si>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</si>
  <si>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</si>
  <si>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</si>
  <si>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</si>
  <si>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</si>
  <si>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</si>
  <si>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</si>
  <si>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</si>
  <si>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</si>
  <si>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</si>
  <si>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</si>
  <si>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</si>
  <si>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</si>
  <si>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</si>
  <si>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</si>
  <si>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</si>
  <si>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</si>
  <si>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</si>
  <si>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</si>
  <si>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</si>
  <si>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</si>
  <si>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</si>
  <si>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</si>
  <si>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</si>
  <si>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</si>
  <si>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</si>
  <si>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</si>
  <si>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</si>
  <si>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</si>
  <si>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</si>
  <si>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</si>
  <si>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</si>
  <si>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</si>
  <si>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</si>
  <si>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</si>
  <si>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</si>
  <si>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</si>
  <si>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</si>
  <si>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</si>
  <si>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</si>
  <si>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</si>
  <si>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</si>
  <si>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</si>
  <si>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</si>
  <si>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</si>
  <si>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</si>
  <si>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</si>
  <si>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</si>
  <si>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</si>
  <si>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</si>
  <si>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</si>
  <si>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</si>
  <si>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</si>
  <si>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</si>
  <si>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</si>
  <si>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</si>
  <si>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</si>
  <si>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</si>
  <si>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</si>
  <si>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</si>
  <si>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</si>
  <si>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</si>
  <si>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</si>
  <si>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</si>
  <si>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</si>
  <si>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</si>
  <si>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</si>
  <si>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</si>
  <si>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</si>
  <si>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</si>
  <si>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</si>
  <si>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</si>
  <si>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</si>
  <si>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</si>
  <si>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</si>
  <si>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</si>
  <si>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</si>
  <si>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</si>
  <si>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</si>
  <si>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</si>
  <si>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</si>
  <si>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</si>
  <si>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</si>
  <si>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</si>
  <si>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</si>
  <si>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</si>
  <si>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</si>
  <si>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</si>
  <si>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</si>
  <si>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</si>
  <si>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</si>
  <si>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</si>
  <si>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</si>
  <si>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</si>
  <si>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</si>
  <si>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</si>
  <si>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</si>
  <si>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</si>
  <si>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</si>
  <si>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</si>
  <si>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</si>
  <si>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</si>
  <si>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</si>
  <si>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</si>
  <si>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</si>
  <si>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</si>
  <si>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</si>
  <si>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</si>
  <si>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</si>
  <si>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</si>
  <si>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</si>
  <si>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</si>
  <si>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</si>
  <si>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</si>
  <si>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</si>
  <si>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</si>
  <si>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</si>
  <si>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</si>
  <si>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</si>
  <si>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</si>
  <si>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</si>
  <si>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</si>
  <si>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</si>
  <si>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</si>
  <si>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</si>
  <si>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</si>
  <si>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</si>
  <si>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</si>
  <si>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</si>
  <si>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</si>
  <si>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</si>
  <si>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</si>
  <si>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</si>
  <si>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</si>
  <si>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</si>
  <si>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</si>
  <si>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</si>
  <si>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</si>
  <si>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</si>
  <si>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</si>
  <si>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</si>
  <si>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</si>
  <si>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</si>
  <si>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</si>
  <si>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</si>
  <si>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</si>
  <si>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</si>
  <si>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</si>
  <si>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</si>
  <si>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</si>
  <si>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</si>
  <si>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</si>
  <si>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</si>
  <si>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</si>
  <si>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</si>
  <si>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</si>
  <si>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</si>
  <si>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</si>
  <si>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</si>
  <si>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</si>
  <si>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</si>
  <si>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</si>
  <si>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</si>
  <si>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</si>
  <si>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</si>
  <si>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</si>
  <si>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</si>
  <si>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</si>
  <si>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</si>
  <si>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</si>
  <si>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</si>
  <si>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</si>
  <si>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</si>
  <si>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</si>
  <si>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</si>
  <si>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</si>
  <si>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</si>
  <si>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</si>
  <si>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</si>
  <si>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</si>
  <si>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</si>
  <si>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</si>
  <si>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</si>
  <si>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</si>
  <si>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</si>
  <si>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</si>
  <si>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</si>
  <si>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</si>
  <si>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</si>
  <si>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</si>
  <si>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</si>
  <si>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</si>
  <si>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</si>
  <si>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</si>
  <si>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</si>
  <si>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</si>
  <si>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</si>
  <si>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</si>
  <si>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</si>
  <si>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</si>
  <si>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</si>
  <si>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</si>
  <si>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</si>
  <si>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</si>
  <si>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</si>
  <si>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</si>
  <si>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</si>
  <si>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</si>
  <si>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</si>
  <si>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</si>
  <si>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</si>
  <si>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</si>
  <si>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</si>
  <si>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</si>
  <si>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</si>
  <si>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</si>
  <si>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</si>
  <si>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</si>
  <si>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</si>
  <si>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</si>
  <si>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</si>
  <si>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</si>
  <si>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</si>
  <si>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</si>
  <si>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</si>
  <si>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</si>
  <si>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</si>
  <si>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</si>
  <si>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</si>
  <si>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</si>
  <si>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</si>
  <si>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</si>
  <si>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</si>
  <si>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</si>
  <si>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</si>
  <si>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</si>
  <si>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</si>
  <si>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</si>
  <si>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</si>
  <si>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</si>
  <si>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</si>
  <si>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</si>
  <si>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</si>
  <si>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</si>
  <si>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</si>
  <si>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</si>
  <si>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</si>
  <si>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</si>
  <si>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</si>
  <si>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</si>
  <si>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</si>
  <si>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</si>
  <si>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</si>
  <si>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</si>
  <si>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</si>
  <si>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</si>
  <si>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</si>
  <si>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</si>
  <si>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</si>
  <si>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</si>
  <si>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</si>
  <si>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</si>
  <si>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</si>
  <si>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</si>
  <si>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</si>
  <si>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</si>
  <si>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</si>
  <si>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</si>
  <si>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</si>
  <si>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</si>
  <si>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</si>
  <si>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</si>
  <si>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</si>
  <si>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</si>
  <si>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</si>
  <si>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</si>
  <si>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</si>
  <si>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</si>
  <si>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</si>
  <si>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</si>
  <si>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</si>
  <si>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</si>
  <si>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</si>
  <si>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</si>
  <si>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</si>
  <si>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</si>
  <si>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</si>
  <si>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</si>
  <si>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</si>
  <si>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</si>
  <si>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</si>
  <si>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</si>
  <si>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</si>
  <si>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</si>
  <si>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</si>
  <si>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</si>
  <si>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</si>
  <si>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</si>
  <si>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</si>
  <si>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</si>
  <si>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</si>
  <si>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</si>
  <si>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</si>
  <si>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</si>
  <si>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</si>
  <si>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</si>
  <si>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</si>
  <si>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</si>
  <si>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</si>
  <si>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</si>
  <si>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</si>
  <si>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</si>
  <si>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</si>
  <si>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</si>
  <si>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</si>
  <si>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</si>
  <si>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</si>
  <si>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</si>
  <si>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</si>
  <si>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</si>
  <si>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</si>
  <si>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</si>
  <si>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</si>
  <si>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</si>
  <si>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</si>
  <si>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</si>
  <si>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</si>
  <si>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</si>
  <si>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</si>
  <si>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</si>
  <si>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</si>
  <si>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</si>
  <si>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</si>
  <si>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</si>
  <si>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</si>
  <si>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</si>
  <si>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</si>
  <si>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</si>
  <si>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</si>
  <si>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</si>
  <si>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</si>
  <si>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</si>
  <si>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</si>
  <si>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</si>
  <si>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</si>
  <si>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</si>
  <si>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</si>
  <si>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</si>
  <si>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</si>
  <si>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</si>
  <si>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</si>
  <si>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</si>
  <si>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</si>
  <si>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</si>
  <si>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</si>
  <si>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</si>
  <si>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</si>
  <si>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</si>
  <si>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</si>
  <si>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</si>
  <si>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</si>
  <si>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</si>
  <si>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</si>
  <si>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</si>
  <si>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</si>
  <si>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</si>
  <si>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</si>
  <si>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</si>
  <si>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</si>
  <si>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</si>
  <si>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</si>
  <si>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</si>
  <si>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</si>
  <si>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</si>
  <si>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</si>
  <si>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</si>
  <si>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</si>
  <si>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</si>
  <si>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</si>
  <si>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</si>
  <si>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</si>
  <si>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</si>
  <si>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</si>
  <si>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</si>
  <si>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</si>
  <si>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</si>
  <si>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</si>
  <si>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</si>
  <si>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</si>
  <si>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</si>
  <si>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</si>
  <si>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</si>
  <si>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</si>
  <si>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</si>
  <si>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</si>
  <si>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</si>
  <si>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</si>
  <si>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</si>
  <si>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</si>
  <si>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</si>
  <si>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</si>
  <si>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</si>
  <si>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</si>
  <si>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</si>
  <si>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</si>
  <si>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</si>
  <si>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</si>
  <si>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</si>
  <si>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</si>
  <si>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</si>
  <si>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</si>
  <si>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</si>
  <si>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</si>
  <si>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</si>
  <si>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</si>
  <si>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</si>
  <si>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</si>
  <si>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</si>
  <si>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</si>
  <si>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</si>
  <si>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</si>
  <si>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</si>
  <si>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</si>
  <si>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</si>
  <si>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</si>
  <si>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</si>
  <si>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</si>
  <si>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</si>
  <si>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</si>
  <si>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</si>
  <si>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</si>
  <si>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</si>
  <si>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</si>
  <si>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</si>
  <si>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</si>
  <si>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</si>
  <si>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</si>
  <si>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</si>
  <si>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</si>
  <si>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</si>
  <si>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</si>
  <si>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</si>
  <si>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</si>
  <si>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</si>
  <si>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</si>
  <si>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</si>
  <si>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</si>
  <si>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</si>
  <si>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</si>
  <si>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</si>
  <si>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</si>
  <si>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</si>
  <si>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</si>
  <si>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</si>
  <si>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</si>
  <si>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</si>
  <si>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</si>
  <si>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</si>
  <si>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</si>
  <si>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</si>
  <si>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</si>
  <si>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</si>
  <si>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</si>
  <si>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</si>
  <si>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</si>
  <si>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</si>
  <si>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</si>
  <si>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</si>
  <si>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</si>
  <si>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</si>
  <si>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</si>
  <si>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</si>
  <si>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</si>
  <si>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</si>
  <si>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</si>
  <si>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</si>
  <si>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</si>
  <si>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</si>
  <si>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</si>
  <si>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</si>
  <si>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</si>
  <si>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</si>
  <si>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</si>
  <si>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</si>
  <si>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</si>
  <si>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</si>
  <si>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</si>
  <si>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</si>
  <si>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</si>
  <si>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</si>
  <si>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</si>
  <si>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</si>
  <si>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</si>
  <si>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</si>
  <si>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</si>
  <si>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</si>
  <si>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</si>
  <si>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</si>
  <si>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</si>
  <si>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</si>
  <si>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</si>
  <si>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</si>
  <si>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</si>
  <si>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</si>
  <si>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</si>
  <si>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</si>
  <si>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</si>
  <si>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</si>
  <si>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</si>
  <si>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</si>
  <si>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</si>
  <si>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</si>
  <si>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</si>
  <si>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</si>
  <si>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</si>
  <si>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</si>
  <si>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</si>
  <si>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</si>
  <si>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</si>
  <si>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</si>
  <si>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</si>
  <si>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</si>
  <si>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</si>
  <si>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</si>
  <si>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</si>
  <si>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</si>
  <si>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</si>
  <si>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</si>
  <si>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</si>
  <si>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</si>
  <si>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</si>
  <si>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</si>
  <si>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</si>
  <si>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</si>
  <si>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</si>
  <si>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</si>
  <si>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</si>
  <si>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</si>
  <si>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</si>
  <si>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</si>
  <si>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</si>
  <si>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</si>
  <si>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</si>
  <si>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</si>
  <si>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</si>
  <si>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</si>
  <si>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</si>
  <si>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</si>
  <si>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</si>
  <si>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</si>
  <si>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</si>
  <si>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</si>
  <si>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</si>
  <si>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</si>
  <si>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</si>
  <si>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</si>
  <si>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</si>
  <si>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</si>
  <si>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</si>
  <si>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</si>
  <si>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</si>
  <si>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</si>
  <si>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</si>
  <si>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</si>
  <si>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</si>
  <si>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</si>
  <si>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</si>
  <si>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</si>
  <si>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</si>
  <si>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</si>
  <si>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</si>
  <si>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</si>
  <si>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</si>
  <si>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</si>
  <si>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</si>
  <si>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</si>
  <si>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</si>
  <si>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</si>
  <si>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</si>
  <si>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</si>
  <si>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</si>
  <si>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</si>
  <si>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</si>
  <si>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</si>
  <si>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</si>
  <si>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</si>
  <si>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</si>
  <si>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</si>
  <si>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</si>
  <si>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</si>
  <si>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</si>
  <si>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</si>
  <si>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</si>
  <si>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</si>
  <si>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</si>
  <si>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</si>
  <si>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</si>
  <si>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</si>
  <si>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</si>
  <si>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</si>
  <si>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</si>
  <si>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</si>
  <si>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</si>
  <si>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</si>
  <si>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</si>
  <si>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</si>
  <si>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</si>
  <si>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</si>
  <si>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</si>
  <si>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</si>
  <si>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</si>
  <si>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</si>
  <si>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</si>
  <si>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</si>
  <si>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</si>
  <si>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</si>
  <si>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</si>
  <si>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</si>
  <si>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</si>
  <si>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</si>
  <si>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</si>
  <si>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</si>
  <si>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</si>
  <si>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</si>
  <si>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</si>
  <si>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</si>
  <si>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</si>
  <si>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</si>
  <si>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</si>
  <si>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</si>
  <si>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</si>
  <si>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</si>
  <si>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</si>
  <si>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</si>
  <si>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</si>
  <si>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</si>
  <si>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</si>
  <si>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</si>
  <si>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</si>
  <si>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</si>
  <si>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</si>
  <si>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</si>
  <si>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</si>
  <si>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</si>
  <si>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</si>
  <si>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</si>
  <si>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</si>
  <si>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</si>
  <si>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</si>
  <si>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</si>
  <si>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</si>
  <si>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</si>
  <si>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</si>
  <si>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</si>
  <si>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</si>
  <si>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</si>
  <si>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</si>
  <si>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</si>
  <si>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</si>
  <si>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</si>
  <si>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</si>
  <si>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</si>
  <si>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</si>
  <si>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</si>
  <si>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</si>
  <si>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</si>
  <si>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</si>
  <si>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</si>
  <si>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</si>
  <si>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</si>
  <si>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</si>
  <si>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</si>
  <si>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</si>
  <si>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</si>
  <si>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</si>
  <si>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</si>
  <si>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</si>
  <si>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</si>
  <si>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</si>
  <si>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</si>
  <si>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</si>
  <si>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</si>
  <si>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</si>
  <si>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</si>
  <si>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</si>
  <si>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</si>
  <si>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</si>
  <si>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</si>
  <si>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</si>
  <si>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</si>
  <si>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</si>
  <si>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</si>
  <si>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</si>
  <si>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</si>
  <si>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</si>
  <si>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</si>
  <si>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</si>
  <si>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</si>
  <si>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</si>
  <si>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</si>
  <si>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</si>
  <si>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</si>
  <si>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</si>
  <si>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</si>
  <si>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</si>
  <si>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</si>
  <si>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</si>
  <si>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</si>
  <si>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</si>
  <si>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</si>
  <si>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</si>
  <si>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</si>
  <si>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</si>
  <si>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</si>
  <si>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</si>
  <si>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</si>
  <si>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</si>
  <si>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</si>
  <si>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</si>
  <si>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</si>
  <si>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</si>
  <si>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</si>
  <si>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</si>
  <si>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</si>
  <si>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</si>
  <si>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</si>
  <si>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</si>
  <si>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</si>
  <si>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</si>
  <si>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</si>
  <si>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</si>
  <si>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</si>
  <si>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</si>
  <si>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</si>
  <si>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</si>
  <si>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</si>
  <si>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</si>
  <si>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</si>
  <si>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</si>
  <si>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</si>
  <si>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</si>
  <si>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</si>
  <si>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</si>
  <si>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</si>
  <si>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</si>
  <si>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</si>
  <si>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</si>
  <si>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</si>
  <si>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</si>
  <si>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</si>
  <si>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</si>
  <si>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</si>
  <si>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</si>
  <si>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</si>
  <si>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</si>
  <si>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</si>
  <si>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</si>
  <si>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</si>
  <si>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</si>
  <si>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</si>
  <si>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</si>
  <si>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</si>
  <si>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</si>
  <si>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</si>
  <si>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</si>
  <si>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</si>
  <si>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</si>
  <si>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</si>
  <si>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</si>
  <si>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</si>
  <si>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</si>
  <si>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</si>
  <si>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</si>
  <si>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</si>
  <si>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</si>
  <si>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</si>
  <si>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</si>
  <si>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</si>
  <si>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</si>
  <si>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</si>
  <si>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</si>
  <si>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</si>
  <si>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</si>
  <si>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</si>
  <si>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</si>
  <si>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</si>
  <si>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</si>
  <si>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</si>
  <si>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</si>
  <si>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</si>
  <si>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</si>
  <si>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</si>
  <si>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</si>
  <si>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</si>
  <si>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</si>
  <si>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</si>
  <si>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</si>
  <si>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</si>
  <si>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</si>
  <si>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</si>
  <si>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</si>
  <si>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</si>
  <si>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</si>
  <si>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</si>
  <si>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</si>
  <si>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</si>
  <si>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</si>
  <si>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</si>
  <si>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</si>
  <si>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</si>
  <si>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</si>
  <si>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</si>
  <si>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</si>
  <si>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</si>
  <si>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</si>
  <si>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</si>
  <si>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</si>
  <si>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</si>
  <si>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</si>
  <si>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</si>
  <si>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</si>
  <si>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</si>
  <si>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</si>
  <si>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</si>
  <si>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</si>
  <si>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</si>
  <si>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</si>
  <si>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</si>
  <si>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</si>
  <si>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</si>
  <si>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</si>
  <si>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</si>
  <si>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</si>
  <si>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</si>
  <si>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</si>
  <si>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</si>
  <si>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</si>
  <si>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</si>
  <si>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</si>
  <si>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</si>
  <si>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</si>
  <si>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</si>
  <si>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</si>
  <si>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</si>
  <si>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</si>
  <si>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</si>
  <si>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</si>
  <si>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</si>
  <si>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</si>
  <si>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</si>
  <si>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</si>
  <si>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</si>
  <si>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</si>
  <si>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</si>
  <si>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</si>
  <si>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</si>
  <si>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</si>
  <si>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</si>
  <si>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</si>
  <si>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</si>
  <si>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</si>
  <si>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</si>
  <si>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</si>
  <si>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</si>
  <si>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</si>
  <si>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</si>
  <si>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</si>
  <si>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</si>
  <si>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</si>
  <si>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</si>
  <si>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</si>
  <si>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</si>
  <si>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</si>
  <si>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</si>
  <si>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</si>
  <si>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</si>
  <si>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</si>
  <si>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</si>
  <si>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</si>
  <si>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</si>
  <si>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</si>
  <si>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</si>
  <si>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</si>
  <si>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</si>
  <si>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</si>
  <si>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</si>
  <si>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</si>
  <si>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</si>
  <si>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</si>
  <si>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</si>
  <si>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</si>
  <si>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</si>
  <si>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</si>
  <si>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</si>
  <si>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</si>
  <si>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</si>
  <si>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</si>
  <si>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</si>
  <si>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</si>
  <si>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</si>
  <si>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</si>
  <si>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</si>
  <si>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</si>
  <si>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</si>
  <si>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</si>
  <si>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</si>
  <si>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</si>
  <si>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</si>
  <si>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</si>
  <si>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</si>
  <si>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</si>
  <si>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</si>
  <si>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</si>
  <si>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</si>
  <si>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</si>
  <si>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</si>
  <si>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</si>
  <si>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</si>
  <si>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</si>
  <si>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</si>
  <si>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</si>
  <si>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</si>
  <si>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</si>
  <si>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</si>
  <si>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</si>
  <si>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</si>
  <si>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</si>
  <si>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</si>
  <si>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</si>
  <si>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</si>
  <si>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</si>
  <si>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</si>
  <si>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</si>
  <si>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</si>
  <si>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</si>
  <si>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</si>
  <si>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</si>
  <si>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</si>
  <si>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</si>
  <si>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</si>
  <si>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</si>
  <si>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</si>
  <si>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</si>
  <si>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</si>
  <si>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</si>
  <si>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</si>
  <si>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</si>
  <si>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</si>
  <si>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</si>
  <si>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</si>
  <si>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</si>
  <si>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</si>
  <si>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</si>
  <si>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</si>
  <si>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</si>
  <si>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</si>
  <si>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</si>
  <si>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</si>
  <si>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</si>
  <si>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</si>
  <si>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</si>
  <si>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</si>
  <si>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</si>
  <si>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</si>
  <si>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</si>
  <si>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</si>
  <si>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</si>
  <si>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</si>
  <si>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</si>
  <si>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</si>
  <si>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</si>
  <si>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</si>
  <si>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</si>
  <si>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</si>
  <si>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</si>
  <si>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</si>
  <si>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</si>
  <si>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</si>
  <si>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</si>
  <si>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</si>
  <si>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</si>
  <si>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</si>
  <si>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</si>
  <si>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</si>
  <si>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</si>
  <si>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</si>
  <si>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</si>
  <si>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</si>
  <si>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</si>
  <si>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</si>
  <si>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</si>
  <si>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</si>
  <si>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</si>
  <si>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</si>
  <si>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</si>
  <si>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</si>
  <si>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</si>
  <si>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</si>
  <si>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</si>
  <si>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</si>
  <si>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</si>
  <si>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</si>
  <si>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</si>
  <si>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</si>
  <si>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</si>
  <si>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</si>
  <si>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</si>
  <si>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</si>
  <si>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</si>
  <si>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</si>
  <si>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</si>
  <si>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</si>
  <si>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</si>
  <si>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</si>
  <si>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</si>
  <si>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</si>
  <si>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</si>
  <si>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</si>
  <si>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</si>
  <si>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</si>
  <si>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</si>
  <si>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</si>
  <si>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</si>
  <si>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</si>
  <si>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</si>
  <si>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</si>
  <si>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</si>
  <si>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</si>
  <si>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</si>
  <si>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</si>
  <si>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</si>
  <si>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</si>
  <si>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</si>
  <si>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</si>
  <si>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</si>
  <si>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</si>
  <si>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</si>
  <si>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</si>
  <si>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</si>
  <si>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</si>
  <si>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</si>
  <si>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</si>
  <si>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</si>
  <si>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</si>
  <si>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</si>
  <si>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</si>
  <si>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</si>
  <si>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</si>
  <si>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</si>
  <si>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</si>
  <si>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</si>
  <si>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</si>
  <si>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</si>
  <si>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</si>
  <si>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</si>
  <si>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</si>
  <si>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</si>
  <si>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</si>
  <si>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</si>
  <si>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</si>
  <si>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</si>
  <si>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</si>
  <si>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</si>
  <si>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</si>
  <si>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</si>
  <si>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</si>
  <si>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</si>
  <si>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</si>
  <si>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</si>
  <si>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</si>
  <si>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</si>
  <si>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</si>
  <si>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</si>
  <si>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</si>
  <si>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</si>
  <si>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</si>
  <si>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</si>
  <si>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</si>
  <si>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</si>
  <si>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</si>
  <si>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</si>
  <si>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</si>
  <si>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</si>
  <si>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</si>
  <si>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</si>
  <si>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</si>
  <si>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</si>
  <si>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</si>
  <si>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</si>
  <si>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</si>
  <si>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</si>
  <si>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</si>
  <si>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</si>
  <si>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</si>
  <si>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</si>
  <si>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</si>
  <si>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</si>
  <si>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</si>
  <si>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</si>
  <si>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</si>
  <si>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</si>
  <si>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</si>
  <si>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</si>
  <si>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</si>
  <si>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</si>
  <si>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</si>
  <si>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</si>
  <si>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</si>
  <si>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</si>
  <si>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</si>
  <si>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</si>
  <si>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</si>
  <si>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</si>
  <si>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</si>
  <si>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</si>
  <si>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</si>
  <si>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</si>
  <si>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</si>
  <si>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</si>
  <si>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</si>
  <si>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</si>
  <si>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</si>
  <si>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</si>
  <si>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</si>
  <si>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</si>
  <si>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</si>
  <si>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</si>
  <si>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</si>
  <si>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</si>
  <si>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</si>
  <si>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</si>
  <si>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</si>
  <si>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</si>
  <si>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</si>
  <si>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</si>
  <si>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</si>
  <si>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</si>
  <si>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</si>
  <si>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</si>
  <si>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</si>
  <si>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</si>
  <si>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</si>
  <si>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</si>
  <si>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</si>
  <si>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</si>
  <si>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</si>
  <si>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</si>
  <si>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</si>
  <si>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</si>
  <si>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</si>
  <si>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</si>
  <si>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</si>
  <si>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</si>
  <si>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</si>
  <si>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</si>
  <si>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</si>
  <si>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</si>
  <si>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</si>
  <si>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</si>
  <si>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</si>
  <si>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</si>
  <si>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</si>
  <si>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</si>
  <si>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</si>
  <si>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</si>
  <si>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</si>
  <si>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</si>
  <si>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</si>
  <si>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</si>
  <si>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</si>
  <si>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</si>
  <si>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</si>
  <si>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</si>
  <si>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</si>
  <si>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</si>
  <si>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</si>
  <si>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</si>
  <si>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</si>
  <si>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</si>
  <si>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</si>
  <si>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</si>
  <si>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</si>
  <si>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</si>
  <si>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</si>
  <si>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</si>
  <si>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</si>
  <si>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</si>
  <si>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</si>
  <si>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</si>
  <si>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</si>
  <si>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</si>
  <si>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</si>
  <si>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</si>
  <si>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</si>
  <si>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</si>
  <si>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</si>
  <si>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</si>
  <si>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</si>
  <si>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</si>
  <si>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</si>
  <si>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</si>
  <si>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</si>
  <si>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</si>
  <si>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</si>
  <si>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</si>
  <si>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</si>
  <si>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</si>
  <si>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</si>
  <si>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</si>
  <si>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</si>
  <si>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</si>
  <si>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</si>
  <si>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</si>
  <si>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</si>
  <si>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</si>
  <si>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</si>
  <si>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</si>
  <si>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</si>
  <si>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</si>
  <si>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</si>
  <si>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</si>
  <si>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</si>
  <si>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</si>
  <si>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</si>
  <si>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</si>
  <si>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</si>
  <si>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</si>
  <si>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</si>
  <si>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</si>
  <si>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</si>
  <si>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</si>
  <si>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</si>
  <si>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</si>
  <si>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</si>
  <si>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</si>
  <si>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</si>
  <si>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</si>
  <si>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</si>
  <si>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</si>
  <si>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</si>
  <si>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</si>
  <si>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</si>
  <si>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</si>
  <si>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</si>
  <si>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</si>
  <si>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</si>
  <si>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</si>
  <si>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</si>
  <si>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</si>
  <si>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</si>
  <si>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</si>
  <si>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</si>
  <si>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</si>
  <si>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</si>
  <si>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</si>
  <si>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</si>
  <si>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</si>
  <si>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</si>
  <si>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</si>
  <si>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</si>
  <si>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</si>
  <si>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</si>
  <si>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</si>
  <si>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</si>
  <si>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</si>
  <si>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</si>
  <si>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</si>
  <si>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</si>
  <si>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</si>
  <si>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</si>
  <si>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</si>
  <si>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</si>
  <si>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</si>
  <si>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</si>
  <si>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</si>
  <si>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</si>
  <si>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</si>
  <si>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</si>
  <si>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</si>
  <si>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</si>
  <si>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</si>
  <si>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</si>
  <si>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</si>
  <si>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</si>
  <si>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</si>
  <si>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</si>
  <si>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</si>
  <si>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</si>
  <si>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</si>
  <si>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</si>
  <si>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</si>
  <si>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</si>
  <si>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</si>
  <si>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</si>
  <si>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</si>
  <si>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</si>
  <si>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</si>
  <si>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</si>
  <si>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</si>
  <si>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</si>
  <si>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</si>
  <si>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</si>
  <si>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</si>
  <si>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</si>
  <si>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</si>
  <si>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</si>
  <si>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</si>
  <si>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</si>
  <si>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</si>
  <si>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</si>
  <si>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</si>
  <si>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</si>
  <si>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</si>
  <si>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</si>
  <si>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</si>
  <si>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</si>
  <si>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</si>
  <si>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</si>
  <si>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</si>
  <si>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</si>
  <si>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</si>
  <si>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</si>
  <si>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</si>
  <si>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</si>
  <si>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</si>
  <si>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</si>
  <si>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</si>
  <si>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</si>
  <si>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</si>
  <si>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</si>
  <si>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</si>
  <si>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</si>
  <si>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</si>
  <si>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</si>
  <si>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</si>
  <si>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</si>
  <si>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</si>
  <si>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</si>
  <si>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</si>
  <si>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</si>
  <si>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</si>
  <si>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</si>
  <si>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</si>
  <si>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</si>
  <si>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</si>
  <si>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</si>
  <si>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</si>
  <si>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</si>
  <si>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</si>
  <si>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</si>
  <si>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</si>
  <si>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</si>
  <si>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</si>
  <si>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</si>
  <si>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</si>
  <si>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</si>
  <si>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</si>
  <si>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</si>
  <si>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</si>
  <si>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</si>
  <si>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</si>
  <si>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</si>
  <si>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</si>
  <si>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</si>
  <si>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</si>
  <si>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</si>
  <si>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</si>
  <si>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</si>
  <si>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</si>
  <si>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</si>
  <si>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</si>
  <si>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</si>
  <si>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</si>
  <si>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</si>
  <si>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</si>
  <si>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</si>
  <si>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</si>
  <si>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</si>
  <si>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</si>
  <si>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</si>
  <si>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</si>
  <si>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</si>
  <si>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</si>
  <si>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</si>
  <si>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</si>
  <si>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</si>
  <si>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</si>
  <si>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</si>
  <si>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</si>
  <si>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</si>
  <si>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</si>
  <si>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</si>
  <si>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</si>
  <si>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</si>
  <si>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</si>
  <si>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</si>
  <si>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</si>
  <si>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</si>
  <si>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</si>
  <si>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</si>
  <si>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</si>
  <si>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</si>
  <si>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</si>
  <si>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</si>
  <si>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</si>
  <si>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</si>
  <si>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</si>
  <si>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</si>
  <si>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</si>
  <si>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</si>
  <si>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</si>
  <si>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</si>
  <si>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</si>
  <si>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</si>
  <si>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</si>
  <si>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</si>
  <si>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</si>
  <si>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</si>
  <si>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</si>
  <si>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</si>
  <si>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</si>
  <si>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</si>
  <si>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</si>
  <si>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</si>
  <si>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</si>
  <si>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</si>
  <si>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</si>
  <si>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</si>
  <si>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</si>
  <si>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</si>
  <si>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</si>
  <si>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</si>
  <si>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</si>
  <si>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</si>
  <si>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</si>
  <si>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</si>
  <si>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</si>
  <si>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</si>
  <si>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</si>
  <si>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</si>
  <si>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</si>
  <si>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</si>
  <si>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</si>
  <si>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</si>
  <si>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</si>
  <si>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</si>
  <si>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</si>
  <si>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</si>
  <si>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</si>
  <si>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</si>
  <si>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</si>
  <si>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</si>
  <si>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</si>
  <si>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</si>
  <si>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</si>
  <si>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</si>
  <si>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</si>
  <si>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</si>
  <si>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</si>
  <si>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</si>
  <si>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</si>
  <si>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</si>
  <si>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</si>
  <si>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</si>
  <si>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</si>
  <si>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</si>
  <si>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</si>
  <si>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</si>
  <si>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</si>
  <si>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</si>
  <si>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</si>
  <si>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</si>
  <si>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</si>
  <si>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</si>
  <si>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</si>
  <si>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</si>
  <si>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</si>
  <si>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</si>
  <si>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</si>
  <si>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</si>
  <si>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</si>
  <si>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</si>
  <si>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</si>
  <si>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</si>
  <si>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</si>
  <si>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</si>
  <si>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</si>
  <si>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</si>
  <si>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</si>
  <si>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</si>
  <si>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</si>
  <si>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</si>
  <si>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</si>
  <si>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</si>
  <si>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</si>
  <si>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</si>
  <si>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</si>
  <si>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</si>
  <si>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</si>
  <si>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</si>
  <si>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</si>
  <si>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</si>
  <si>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</si>
  <si>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</si>
  <si>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</si>
  <si>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</si>
  <si>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</si>
  <si>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</si>
  <si>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</si>
  <si>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</si>
  <si>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</si>
  <si>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</si>
  <si>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</si>
  <si>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</si>
  <si>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</si>
  <si>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</si>
  <si>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</si>
  <si>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</si>
  <si>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</si>
  <si>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</si>
  <si>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</si>
  <si>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</si>
  <si>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</si>
  <si>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</si>
  <si>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</si>
  <si>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</si>
  <si>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</si>
  <si>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</si>
  <si>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</si>
  <si>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</si>
  <si>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</si>
  <si>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</si>
  <si>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</si>
  <si>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</si>
  <si>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</si>
  <si>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</si>
  <si>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</si>
  <si>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</si>
  <si>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</si>
  <si>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</si>
  <si>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</si>
  <si>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</si>
  <si>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</si>
  <si>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</si>
  <si>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</si>
  <si>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</si>
  <si>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</si>
  <si>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</si>
  <si>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</si>
  <si>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</si>
  <si>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</si>
  <si>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</si>
  <si>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</si>
  <si>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</si>
  <si>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</si>
  <si>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</si>
  <si>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</si>
  <si>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</si>
  <si>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</si>
  <si>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</si>
  <si>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</si>
  <si>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</si>
  <si>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</si>
  <si>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</si>
  <si>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</si>
  <si>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</si>
  <si>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</si>
  <si>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</si>
  <si>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</si>
  <si>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</si>
  <si>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</si>
  <si>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</si>
  <si>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</si>
  <si>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</si>
  <si>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</si>
  <si>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</si>
  <si>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</si>
  <si>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</si>
  <si>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</si>
  <si>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</si>
  <si>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</si>
  <si>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</si>
  <si>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</si>
  <si>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</si>
  <si>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</si>
  <si>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</si>
  <si>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</si>
  <si>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</si>
  <si>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</si>
  <si>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</si>
  <si>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</si>
  <si>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</si>
  <si>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</si>
  <si>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</si>
  <si>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</si>
  <si>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</si>
  <si>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</si>
  <si>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</si>
  <si>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</si>
  <si>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</si>
  <si>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</si>
  <si>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</si>
  <si>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</si>
  <si>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</si>
  <si>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</si>
  <si>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</si>
  <si>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</si>
  <si>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</si>
  <si>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</si>
  <si>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</si>
  <si>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</si>
  <si>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</si>
  <si>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</si>
  <si>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</si>
  <si>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</si>
  <si>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</si>
  <si>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</si>
  <si>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</si>
  <si>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</si>
  <si>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</si>
  <si>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</si>
  <si>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</si>
  <si>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</si>
  <si>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</si>
  <si>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</si>
  <si>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</si>
  <si>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</si>
  <si>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</si>
  <si>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</si>
  <si>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</si>
  <si>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</si>
  <si>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</si>
  <si>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</si>
  <si>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</si>
  <si>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</si>
  <si>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</si>
  <si>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</si>
  <si>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</si>
  <si>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</si>
  <si>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</si>
  <si>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</si>
  <si>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</si>
  <si>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</si>
  <si>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</si>
  <si>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</si>
  <si>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</si>
  <si>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</si>
  <si>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</si>
  <si>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</si>
  <si>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</si>
  <si>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</si>
  <si>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</si>
  <si>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</si>
  <si>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</si>
  <si>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</si>
  <si>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</si>
  <si>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</si>
  <si>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</si>
  <si>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</si>
  <si>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</si>
  <si>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</si>
  <si>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</si>
  <si>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</si>
  <si>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</si>
  <si>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</si>
  <si>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</si>
  <si>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</si>
  <si>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</si>
  <si>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</si>
  <si>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</si>
  <si>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</si>
  <si>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</si>
  <si>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</si>
  <si>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</si>
  <si>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</si>
  <si>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</si>
  <si>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</si>
  <si>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</si>
  <si>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</si>
  <si>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</si>
  <si>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</si>
  <si>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</si>
  <si>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</si>
  <si>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</si>
  <si>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</si>
  <si>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</si>
  <si>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</si>
  <si>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</si>
  <si>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</si>
  <si>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</si>
  <si>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</si>
  <si>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</si>
  <si>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</si>
  <si>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</si>
  <si>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</si>
  <si>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</si>
  <si>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</si>
  <si>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</si>
  <si>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</si>
  <si>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</si>
  <si>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</si>
  <si>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</si>
  <si>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</si>
  <si>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</si>
  <si>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</si>
  <si>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</si>
  <si>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</si>
  <si>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</si>
  <si>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</si>
  <si>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</si>
  <si>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</si>
  <si>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</si>
  <si>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</si>
  <si>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</si>
  <si>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</si>
  <si>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</si>
  <si>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</si>
  <si>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</si>
  <si>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</si>
  <si>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</si>
  <si>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</si>
  <si>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</si>
  <si>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</si>
  <si>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</si>
  <si>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</si>
  <si>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</si>
  <si>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</si>
  <si>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</si>
  <si>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</si>
  <si>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</si>
  <si>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</si>
  <si>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</si>
  <si>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</si>
  <si>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</si>
  <si>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</si>
  <si>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</si>
  <si>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</si>
  <si>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</si>
  <si>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</si>
  <si>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</si>
  <si>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</si>
  <si>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</si>
  <si>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</si>
  <si>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</si>
  <si>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</si>
  <si>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</si>
  <si>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</si>
  <si>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</si>
  <si>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</si>
  <si>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</si>
  <si>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</si>
  <si>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</si>
  <si>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</si>
  <si>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</si>
  <si>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</si>
  <si>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</si>
  <si>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</si>
  <si>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</si>
  <si>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</si>
  <si>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</si>
  <si>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</si>
  <si>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</si>
  <si>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</si>
  <si>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</si>
  <si>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</si>
  <si>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</si>
  <si>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</si>
  <si>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</si>
  <si>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</si>
  <si>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</si>
  <si>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</si>
  <si>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</si>
  <si>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</si>
  <si>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</si>
  <si>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</si>
  <si>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</si>
  <si>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</si>
  <si>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</si>
  <si>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</si>
  <si>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</si>
  <si>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</si>
  <si>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</si>
  <si>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</si>
  <si>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</si>
  <si>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</si>
  <si>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</si>
  <si>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</si>
  <si>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</si>
  <si>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</si>
  <si>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</si>
  <si>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</si>
  <si>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</si>
  <si>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</si>
  <si>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</si>
  <si>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</si>
  <si>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</si>
  <si>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</si>
  <si>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</si>
  <si>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</si>
  <si>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</si>
  <si>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</si>
  <si>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</si>
  <si>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</si>
  <si>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</si>
  <si>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</si>
  <si>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</si>
  <si>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</si>
  <si>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</si>
  <si>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</si>
  <si>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</si>
  <si>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</si>
  <si>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</si>
  <si>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</si>
  <si>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</si>
  <si>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</si>
  <si>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</si>
  <si>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</si>
  <si>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</si>
  <si>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</si>
  <si>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</si>
  <si>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</si>
  <si>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</si>
  <si>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</si>
  <si>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</si>
  <si>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</si>
  <si>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</si>
  <si>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</si>
  <si>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</si>
  <si>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</si>
  <si>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</si>
  <si>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</si>
  <si>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</si>
  <si>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</si>
  <si>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</si>
  <si>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</si>
  <si>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</si>
  <si>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</si>
  <si>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</si>
  <si>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</si>
  <si>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</si>
  <si>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</si>
  <si>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</si>
  <si>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</si>
  <si>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</si>
  <si>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</si>
  <si>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</si>
  <si>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</si>
  <si>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</si>
  <si>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</si>
  <si>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</si>
  <si>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</si>
  <si>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</si>
  <si>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</si>
  <si>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</si>
  <si>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</si>
  <si>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</si>
  <si>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</si>
  <si>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</si>
  <si>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</si>
  <si>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</si>
  <si>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</si>
  <si>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</si>
  <si>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</si>
  <si>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</si>
  <si>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</si>
  <si>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</si>
  <si>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</si>
  <si>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</si>
  <si>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</si>
  <si>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</si>
  <si>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</si>
  <si>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</si>
  <si>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</si>
  <si>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</si>
  <si>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</si>
  <si>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</si>
  <si>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</si>
  <si>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</si>
  <si>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</si>
  <si>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</si>
  <si>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</si>
  <si>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</si>
  <si>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</si>
  <si>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</si>
  <si>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</si>
  <si>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</si>
  <si>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</si>
  <si>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</si>
  <si>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</si>
  <si>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</si>
  <si>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</si>
  <si>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</si>
  <si>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</si>
  <si>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</si>
  <si>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</si>
  <si>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</si>
  <si>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</si>
  <si>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</si>
  <si>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</si>
  <si>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</si>
  <si>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</si>
  <si>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</si>
  <si>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</si>
  <si>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</si>
  <si>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</si>
  <si>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</si>
  <si>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</si>
  <si>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</si>
  <si>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</si>
  <si>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</si>
  <si>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</si>
  <si>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</si>
  <si>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</si>
  <si>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</si>
  <si>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</si>
  <si>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</si>
  <si>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</si>
  <si>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</si>
  <si>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</si>
  <si>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</si>
  <si>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</si>
  <si>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</si>
  <si>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</si>
  <si>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</si>
  <si>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</si>
  <si>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</si>
  <si>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</si>
  <si>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</si>
  <si>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</si>
  <si>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</si>
  <si>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</si>
  <si>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</si>
  <si>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</si>
  <si>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</si>
  <si>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</si>
  <si>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</si>
  <si>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</si>
  <si>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</si>
  <si>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</si>
  <si>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</si>
  <si>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</si>
  <si>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</si>
  <si>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</si>
  <si>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</si>
  <si>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</si>
  <si>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</si>
  <si>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</si>
  <si>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</si>
  <si>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</si>
  <si>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</si>
  <si>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</si>
  <si>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</si>
  <si>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</si>
  <si>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</si>
  <si>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</si>
  <si>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</si>
  <si>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</si>
  <si>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</si>
  <si>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</si>
  <si>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</si>
  <si>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</si>
  <si>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</si>
  <si>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</si>
  <si>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</si>
  <si>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</si>
  <si>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</si>
  <si>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</si>
  <si>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</si>
  <si>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</si>
  <si>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</si>
  <si>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</si>
  <si>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</si>
  <si>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</si>
  <si>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</si>
  <si>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</si>
  <si>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</si>
  <si>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</si>
  <si>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</si>
  <si>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</si>
  <si>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</si>
  <si>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</si>
  <si>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</si>
  <si>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</si>
  <si>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</si>
  <si>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</si>
  <si>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</si>
  <si>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</si>
  <si>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</si>
  <si>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</si>
  <si>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</si>
  <si>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</si>
  <si>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</si>
  <si>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</si>
  <si>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</si>
  <si>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</si>
  <si>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</si>
  <si>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</si>
  <si>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</si>
  <si>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</si>
  <si>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</si>
  <si>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</si>
  <si>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</si>
  <si>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</si>
  <si>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</si>
  <si>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</si>
  <si>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</si>
  <si>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</si>
  <si>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</si>
  <si>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</si>
  <si>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</si>
  <si>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</si>
  <si>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</si>
  <si>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</si>
  <si>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</si>
  <si>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</si>
  <si>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</si>
  <si>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</si>
  <si>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</si>
  <si>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</si>
  <si>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</si>
  <si>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</si>
  <si>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</si>
  <si>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</si>
  <si>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</si>
  <si>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</si>
  <si>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</si>
  <si>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</si>
  <si>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</si>
  <si>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</si>
  <si>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</si>
  <si>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</si>
  <si>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</si>
  <si>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</si>
  <si>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</si>
  <si>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</si>
  <si>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</si>
  <si>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</si>
  <si>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</si>
  <si>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</si>
  <si>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</si>
  <si>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</si>
  <si>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</si>
  <si>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</si>
  <si>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</si>
  <si>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</si>
  <si>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</si>
  <si>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</si>
  <si>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</si>
  <si>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</si>
  <si>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</si>
  <si>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</si>
  <si>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</si>
  <si>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</si>
  <si>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</si>
  <si>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</si>
  <si>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</si>
  <si>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</si>
  <si>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</si>
  <si>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</si>
  <si>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</si>
  <si>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</si>
  <si>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</si>
  <si>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</si>
  <si>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</si>
  <si>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</si>
  <si>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</si>
  <si>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</si>
  <si>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</si>
  <si>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</si>
  <si>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</si>
  <si>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</si>
  <si>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</si>
  <si>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</si>
  <si>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</si>
  <si>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</si>
  <si>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</si>
  <si>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</si>
  <si>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</si>
  <si>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</si>
  <si>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</si>
  <si>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</si>
  <si>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</si>
  <si>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</si>
  <si>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</si>
  <si>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</si>
  <si>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</si>
  <si>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</si>
  <si>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</si>
  <si>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</si>
  <si>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</si>
  <si>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</si>
  <si>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</si>
  <si>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</si>
  <si>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</si>
  <si>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</si>
  <si>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</si>
  <si>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</si>
  <si>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</si>
  <si>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</si>
  <si>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</si>
  <si>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</si>
  <si>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</si>
  <si>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</si>
  <si>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</si>
  <si>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</si>
  <si>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</si>
  <si>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</si>
  <si>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</si>
  <si>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</si>
  <si>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</si>
  <si>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</si>
  <si>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</si>
  <si>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</si>
  <si>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</si>
  <si>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</si>
  <si>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</si>
  <si>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</si>
  <si>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</si>
  <si>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</si>
  <si>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</si>
  <si>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</si>
  <si>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</si>
  <si>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</si>
  <si>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</si>
  <si>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</si>
  <si>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</si>
  <si>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</si>
  <si>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</si>
  <si>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</si>
  <si>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</si>
  <si>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</si>
  <si>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</si>
  <si>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</si>
  <si>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</si>
  <si>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</si>
  <si>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</si>
  <si>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</si>
  <si>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</si>
  <si>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</si>
  <si>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</si>
  <si>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</si>
  <si>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</si>
  <si>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</si>
  <si>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</si>
  <si>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</si>
  <si>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</si>
  <si>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</si>
  <si>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</si>
  <si>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</si>
  <si>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</si>
  <si>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</si>
  <si>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</si>
  <si>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</si>
  <si>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</si>
  <si>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</si>
  <si>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</si>
  <si>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</si>
  <si>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</si>
  <si>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</si>
  <si>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</si>
  <si>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</si>
  <si>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</si>
  <si>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</si>
  <si>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</si>
  <si>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</si>
  <si>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</si>
  <si>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</si>
  <si>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</si>
  <si>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</si>
  <si>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</si>
  <si>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</si>
  <si>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</si>
  <si>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</si>
  <si>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</si>
  <si>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</si>
  <si>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</si>
  <si>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</si>
  <si>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</si>
  <si>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</si>
  <si>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</si>
  <si>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</si>
  <si>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</si>
  <si>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</si>
  <si>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</si>
  <si>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</si>
  <si>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</si>
  <si>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</si>
  <si>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</si>
  <si>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</si>
  <si>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</si>
  <si>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</si>
  <si>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</si>
  <si>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</si>
  <si>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</si>
  <si>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</si>
  <si>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</si>
  <si>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</si>
  <si>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</si>
  <si>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</si>
  <si>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</si>
  <si>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</si>
  <si>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</si>
  <si>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</si>
  <si>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</si>
  <si>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</si>
  <si>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</si>
  <si>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</si>
  <si>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</si>
  <si>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</si>
  <si>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</si>
  <si>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</si>
  <si>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</si>
  <si>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</si>
  <si>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</si>
  <si>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</si>
  <si>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</si>
  <si>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</si>
  <si>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</si>
  <si>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</si>
  <si>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</si>
  <si>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</si>
  <si>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</si>
  <si>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</si>
  <si>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</si>
  <si>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</si>
  <si>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</si>
  <si>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</si>
  <si>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</si>
  <si>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</si>
  <si>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</si>
  <si>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</si>
  <si>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</si>
  <si>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</si>
  <si>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</si>
  <si>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</si>
  <si>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</si>
  <si>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</si>
  <si>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</si>
  <si>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</si>
  <si>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</si>
  <si>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</si>
  <si>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</si>
  <si>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</si>
  <si>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</si>
  <si>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</si>
  <si>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</si>
  <si>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</si>
  <si>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</si>
  <si>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</si>
  <si>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</si>
  <si>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</si>
  <si>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</si>
  <si>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</si>
  <si>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</si>
  <si>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</si>
  <si>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</si>
  <si>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</si>
  <si>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</si>
  <si>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</si>
  <si>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</si>
  <si>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</si>
  <si>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</si>
  <si>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</si>
  <si>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</si>
  <si>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</si>
  <si>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</si>
  <si>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</si>
  <si>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</si>
  <si>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</si>
  <si>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</si>
  <si>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</si>
  <si>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</si>
  <si>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</si>
  <si>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</si>
  <si>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</si>
  <si>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</si>
  <si>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</si>
  <si>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</si>
  <si>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</si>
  <si>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</si>
  <si>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</si>
  <si>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</si>
  <si>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</si>
  <si>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</si>
  <si>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</si>
  <si>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</si>
  <si>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</si>
  <si>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</si>
  <si>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</si>
  <si>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</si>
  <si>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</si>
  <si>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</si>
  <si>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</si>
  <si>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</si>
  <si>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</si>
  <si>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</si>
  <si>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</si>
  <si>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</si>
  <si>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</si>
  <si>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</si>
  <si>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</si>
  <si>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</si>
  <si>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</si>
  <si>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</si>
  <si>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</si>
  <si>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</si>
  <si>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</si>
  <si>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</si>
  <si>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</si>
  <si>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</si>
  <si>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</si>
  <si>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</si>
  <si>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</si>
  <si>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</si>
  <si>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</si>
  <si>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</si>
  <si>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</si>
  <si>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</si>
  <si>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</si>
  <si>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</si>
  <si>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</si>
  <si>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</si>
  <si>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</si>
  <si>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</si>
  <si>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</si>
  <si>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</si>
  <si>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</si>
  <si>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</si>
  <si>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</si>
  <si>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</si>
  <si>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</si>
  <si>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</si>
  <si>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</si>
  <si>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</si>
  <si>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</si>
  <si>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</si>
  <si>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</si>
  <si>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</si>
  <si>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</si>
  <si>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</si>
  <si>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</si>
  <si>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</si>
  <si>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</si>
  <si>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</si>
  <si>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</si>
  <si>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</si>
  <si>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</si>
  <si>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</si>
  <si>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</si>
  <si>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</si>
  <si>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</si>
  <si>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</si>
  <si>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</si>
  <si>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</si>
  <si>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</si>
  <si>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</si>
  <si>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</si>
  <si>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</si>
  <si>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</si>
  <si>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</si>
  <si>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</si>
  <si>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</si>
  <si>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</si>
  <si>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</si>
  <si>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</si>
  <si>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</si>
  <si>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</si>
  <si>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</si>
  <si>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</si>
  <si>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</si>
  <si>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</si>
  <si>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</si>
  <si>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</si>
  <si>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</si>
  <si>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</si>
  <si>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</si>
  <si>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</si>
  <si>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</si>
  <si>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</si>
  <si>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</si>
  <si>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</si>
  <si>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</si>
  <si>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</si>
  <si>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</si>
  <si>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</si>
  <si>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</si>
  <si>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</si>
  <si>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</si>
  <si>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</si>
  <si>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</si>
  <si>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</si>
  <si>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</si>
  <si>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</si>
  <si>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</si>
  <si>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</si>
  <si>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</si>
  <si>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</si>
  <si>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</si>
  <si>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</si>
  <si>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</si>
  <si>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</si>
  <si>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</si>
  <si>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</si>
  <si>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</si>
  <si>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</si>
  <si>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</si>
  <si>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</si>
  <si>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</si>
  <si>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</si>
  <si>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</si>
  <si>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</si>
  <si>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</si>
  <si>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</si>
  <si>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</si>
  <si>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</si>
  <si>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</si>
  <si>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</si>
  <si>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</si>
  <si>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</si>
  <si>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</si>
  <si>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</si>
  <si>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</si>
  <si>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</si>
  <si>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</si>
  <si>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</si>
  <si>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</si>
  <si>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</si>
  <si>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</si>
  <si>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</si>
  <si>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</si>
  <si>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</si>
  <si>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</si>
  <si>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</si>
  <si>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</si>
  <si>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</si>
  <si>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</si>
  <si>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</si>
  <si>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</si>
  <si>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</si>
  <si>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</si>
  <si>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</si>
  <si>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</si>
  <si>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</si>
  <si>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</si>
  <si>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</si>
  <si>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</si>
  <si>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</si>
  <si>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</si>
  <si>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</si>
  <si>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</si>
  <si>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</si>
  <si>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</si>
  <si>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</si>
  <si>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</si>
  <si>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</si>
  <si>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</si>
  <si>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</si>
  <si>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</si>
  <si>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</si>
  <si>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</si>
  <si>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</si>
  <si>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</si>
  <si>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</si>
  <si>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</si>
  <si>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</si>
  <si>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</si>
  <si>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</si>
  <si>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</si>
  <si>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</si>
  <si>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</si>
  <si>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</si>
  <si>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</si>
  <si>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</si>
  <si>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</si>
  <si>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</si>
  <si>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</si>
  <si>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</si>
  <si>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</si>
  <si>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</si>
  <si>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</si>
  <si>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</si>
  <si>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</si>
  <si>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</si>
  <si>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</si>
  <si>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</si>
  <si>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</si>
  <si>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</si>
  <si>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</si>
  <si>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</si>
  <si>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</si>
  <si>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</si>
  <si>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</si>
  <si>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</si>
  <si>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</si>
  <si>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</si>
  <si>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</si>
  <si>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</si>
  <si>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</si>
  <si>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</si>
  <si>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</si>
  <si>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</si>
  <si>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</si>
  <si>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</si>
  <si>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</si>
  <si>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</si>
  <si>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</si>
  <si>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</si>
  <si>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</si>
  <si>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</si>
  <si>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</si>
  <si>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</si>
  <si>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</si>
  <si>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</si>
  <si>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</si>
  <si>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</si>
  <si>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</si>
  <si>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</si>
  <si>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</si>
  <si>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</si>
  <si>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</si>
  <si>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</si>
  <si>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</si>
  <si>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</si>
  <si>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</si>
  <si>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</si>
  <si>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</si>
  <si>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</si>
  <si>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</si>
  <si>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</si>
  <si>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</si>
  <si>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</si>
  <si>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</si>
  <si>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</si>
  <si>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</si>
  <si>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</si>
  <si>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</si>
  <si>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</si>
  <si>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</si>
  <si>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</si>
  <si>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</si>
  <si>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</si>
  <si>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</si>
  <si>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</si>
  <si>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</si>
  <si>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</si>
  <si>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</si>
  <si>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</si>
  <si>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</si>
  <si>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</si>
  <si>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</si>
  <si>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</si>
  <si>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</si>
  <si>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</si>
  <si>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</si>
  <si>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</si>
  <si>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</si>
  <si>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</si>
  <si>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</si>
  <si>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</si>
  <si>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</si>
  <si>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</si>
  <si>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</si>
  <si>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</si>
  <si>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</si>
  <si>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</si>
  <si>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</si>
  <si>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</si>
  <si>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</si>
  <si>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</si>
  <si>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</si>
  <si>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</si>
  <si>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</si>
  <si>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</si>
  <si>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</si>
  <si>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</si>
  <si>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</si>
  <si>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</si>
  <si>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</si>
  <si>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</si>
  <si>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</si>
  <si>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</si>
  <si>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</si>
  <si>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</si>
  <si>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</si>
  <si>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</si>
  <si>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</si>
  <si>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</si>
  <si>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</si>
  <si>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</si>
  <si>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</si>
  <si>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</si>
  <si>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</si>
  <si>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</si>
  <si>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</si>
  <si>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</si>
  <si>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</si>
  <si>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</si>
  <si>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</si>
  <si>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</si>
  <si>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</si>
  <si>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</si>
  <si>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</si>
  <si>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</si>
  <si>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</si>
  <si>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</si>
  <si>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</si>
  <si>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</si>
  <si>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</si>
  <si>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</si>
  <si>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</si>
  <si>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</si>
  <si>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</si>
  <si>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</si>
  <si>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</si>
  <si>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</si>
  <si>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</si>
  <si>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</si>
  <si>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</si>
  <si>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</si>
  <si>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</si>
  <si>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</si>
  <si>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</si>
  <si>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</si>
  <si>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</si>
  <si>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</si>
  <si>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</si>
  <si>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</si>
  <si>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</si>
  <si>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</si>
  <si>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</si>
  <si>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</si>
  <si>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</si>
  <si>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</si>
  <si>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</si>
  <si>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</si>
  <si>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</si>
  <si>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</si>
  <si>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</si>
  <si>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</si>
  <si>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</si>
  <si>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</si>
  <si>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</si>
  <si>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</si>
  <si>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</si>
  <si>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</si>
  <si>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</si>
  <si>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</si>
  <si>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</si>
  <si>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</si>
  <si>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</si>
  <si>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</si>
  <si>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</si>
  <si>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</si>
  <si>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</si>
  <si>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</si>
  <si>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</si>
  <si>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</si>
  <si>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</si>
  <si>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</si>
  <si>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</si>
  <si>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</si>
  <si>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</si>
  <si>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</si>
  <si>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</si>
  <si>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</si>
  <si>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</si>
  <si>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</si>
  <si>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</si>
  <si>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</si>
  <si>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</si>
  <si>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</si>
  <si>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</si>
  <si>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</si>
  <si>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</si>
  <si>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</si>
  <si>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</si>
  <si>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</si>
  <si>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</si>
  <si>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</si>
  <si>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</si>
  <si>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</si>
  <si>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</si>
  <si>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</si>
  <si>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</si>
  <si>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</si>
  <si>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</si>
  <si>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</si>
  <si>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</si>
  <si>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</si>
  <si>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</si>
  <si>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</si>
  <si>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</si>
  <si>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</si>
  <si>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</si>
  <si>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</si>
  <si>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</si>
  <si>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</si>
  <si>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</si>
  <si>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</si>
  <si>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</si>
  <si>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</si>
  <si>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</si>
  <si>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</si>
  <si>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</si>
  <si>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</si>
  <si>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</si>
  <si>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</si>
  <si>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</si>
  <si>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</si>
  <si>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</si>
  <si>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</si>
  <si>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</si>
  <si>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</si>
  <si>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</si>
  <si>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</si>
  <si>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</si>
  <si>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</si>
  <si>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</si>
  <si>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</si>
  <si>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</si>
  <si>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</si>
  <si>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</si>
  <si>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</si>
  <si>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</si>
  <si>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</si>
  <si>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</si>
  <si>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</si>
  <si>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</si>
  <si>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</si>
  <si>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</si>
  <si>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</si>
  <si>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</si>
  <si>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</si>
  <si>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</si>
  <si>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</si>
  <si>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</si>
  <si>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</si>
  <si>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</si>
  <si>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</si>
  <si>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</si>
  <si>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</si>
  <si>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</si>
  <si>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</si>
  <si>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</si>
  <si>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</si>
  <si>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</si>
  <si>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</si>
  <si>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</si>
  <si>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</si>
  <si>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</si>
  <si>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</si>
  <si>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</si>
  <si>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</si>
  <si>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</si>
  <si>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</si>
  <si>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</si>
  <si>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</si>
  <si>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</si>
  <si>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</si>
  <si>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</si>
  <si>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</si>
  <si>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</si>
  <si>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</si>
  <si>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</si>
  <si>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</si>
  <si>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</si>
  <si>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</si>
  <si>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</si>
  <si>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</si>
  <si>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</si>
  <si>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</si>
  <si>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</si>
  <si>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</si>
  <si>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</si>
  <si>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</si>
  <si>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</si>
  <si>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</si>
  <si>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</si>
  <si>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</si>
  <si>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</si>
  <si>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</si>
  <si>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</si>
  <si>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</si>
  <si>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</si>
  <si>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</si>
  <si>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</si>
  <si>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</si>
  <si>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</si>
  <si>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</si>
  <si>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</si>
  <si>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</si>
  <si>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</si>
  <si>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</si>
  <si>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</si>
  <si>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</si>
  <si>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</si>
  <si>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</si>
  <si>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</si>
  <si>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</si>
  <si>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</si>
  <si>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</si>
  <si>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</si>
  <si>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</si>
  <si>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</si>
  <si>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</si>
  <si>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</si>
  <si>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</si>
  <si>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</si>
  <si>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</si>
  <si>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</si>
  <si>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</si>
  <si>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</si>
  <si>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</si>
  <si>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</si>
  <si>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</si>
  <si>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</si>
  <si>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</si>
  <si>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</si>
  <si>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</si>
  <si>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</si>
  <si>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</si>
  <si>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</si>
  <si>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</si>
  <si>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</si>
  <si>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</si>
  <si>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</si>
  <si>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</si>
  <si>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</si>
  <si>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</si>
  <si>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</si>
  <si>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</si>
  <si>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</si>
  <si>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</si>
  <si>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</si>
  <si>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</si>
  <si>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</si>
  <si>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</si>
  <si>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</si>
  <si>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</si>
  <si>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</si>
  <si>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</si>
  <si>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</si>
  <si>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</si>
  <si>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</si>
  <si>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</si>
  <si>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</si>
  <si>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</si>
  <si>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</si>
  <si>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</si>
  <si>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</si>
  <si>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</si>
  <si>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</si>
  <si>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</si>
  <si>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</si>
  <si>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</si>
  <si>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</si>
  <si>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</si>
  <si>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</si>
  <si>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</si>
  <si>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</si>
  <si>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</si>
  <si>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</si>
  <si>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</si>
  <si>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</si>
  <si>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</si>
  <si>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</si>
  <si>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</si>
  <si>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</si>
  <si>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</si>
  <si>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</si>
  <si>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</si>
  <si>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</si>
  <si>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</si>
  <si>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</si>
  <si>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</si>
  <si>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</si>
  <si>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</si>
  <si>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</si>
  <si>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</si>
  <si>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</si>
  <si>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</si>
  <si>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</si>
  <si>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</si>
  <si>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</si>
  <si>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</si>
  <si>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</si>
  <si>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</si>
  <si>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</si>
  <si>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</si>
  <si>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</si>
  <si>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</si>
  <si>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</si>
  <si>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</si>
  <si>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</si>
  <si>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</si>
  <si>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</si>
  <si>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</si>
  <si>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</si>
  <si>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</si>
  <si>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</si>
  <si>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</si>
  <si>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</si>
  <si>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</si>
  <si>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</si>
  <si>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</si>
  <si>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</si>
  <si>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</si>
  <si>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</si>
  <si>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</si>
  <si>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</si>
  <si>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</si>
  <si>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</si>
  <si>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</si>
  <si>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</si>
  <si>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</si>
  <si>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</si>
  <si>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</si>
  <si>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</si>
  <si>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</si>
  <si>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</si>
  <si>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</si>
  <si>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</si>
  <si>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</si>
  <si>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</si>
  <si>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</si>
  <si>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</si>
  <si>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</si>
  <si>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</si>
  <si>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</si>
  <si>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</si>
  <si>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</si>
  <si>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</si>
  <si>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</si>
  <si>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</si>
  <si>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</si>
  <si>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</si>
  <si>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</si>
  <si>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</si>
  <si>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</si>
  <si>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</si>
  <si>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</si>
  <si>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</si>
  <si>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</si>
  <si>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</si>
  <si>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</si>
  <si>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</si>
  <si>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</si>
  <si>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</si>
  <si>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</si>
  <si>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</si>
  <si>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</si>
  <si>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</si>
  <si>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</si>
  <si>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</si>
  <si>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</si>
  <si>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</si>
  <si>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</si>
  <si>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</si>
  <si>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</si>
  <si>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</si>
  <si>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</si>
  <si>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</si>
  <si>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</si>
  <si>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</si>
  <si>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</si>
  <si>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</si>
  <si>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</si>
  <si>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</si>
  <si>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</si>
  <si>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</si>
  <si>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</si>
  <si>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</si>
  <si>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</si>
  <si>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</si>
  <si>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</si>
  <si>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</si>
  <si>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</si>
  <si>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</si>
  <si>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</si>
  <si>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</si>
  <si>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</si>
  <si>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</si>
  <si>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</si>
  <si>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</si>
  <si>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</si>
  <si>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</si>
  <si>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</si>
  <si>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</si>
  <si>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</si>
  <si>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</si>
  <si>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</si>
  <si>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</si>
  <si>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</si>
  <si>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</si>
  <si>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</si>
  <si>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</si>
  <si>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</si>
  <si>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</si>
  <si>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</si>
  <si>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</si>
  <si>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</si>
  <si>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</si>
  <si>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</si>
  <si>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</si>
  <si>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</si>
  <si>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</si>
  <si>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</si>
  <si>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</si>
  <si>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</si>
  <si>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</si>
  <si>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</si>
  <si>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</si>
  <si>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</si>
  <si>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</si>
  <si>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</si>
  <si>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</si>
  <si>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</si>
  <si>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</si>
  <si>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</si>
  <si>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</si>
  <si>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</si>
  <si>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</si>
  <si>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</si>
  <si>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</si>
  <si>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</si>
  <si>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</si>
  <si>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</si>
  <si>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</si>
  <si>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</si>
  <si>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</si>
  <si>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</si>
  <si>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</si>
  <si>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</si>
  <si>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</si>
  <si>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</si>
  <si>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</si>
  <si>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</si>
  <si>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</si>
  <si>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</si>
  <si>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</si>
  <si>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</si>
  <si>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</si>
  <si>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</si>
  <si>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</si>
  <si>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</si>
  <si>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</si>
  <si>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</si>
  <si>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</si>
  <si>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</si>
  <si>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</si>
  <si>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</si>
  <si>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</si>
  <si>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</si>
  <si>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</si>
  <si>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</si>
  <si>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</si>
  <si>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</si>
  <si>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</si>
  <si>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</si>
  <si>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</si>
  <si>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</si>
  <si>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</si>
  <si>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</si>
  <si>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</si>
  <si>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</si>
  <si>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</si>
  <si>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</si>
  <si>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</si>
  <si>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</si>
  <si>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</si>
  <si>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</si>
  <si>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</si>
  <si>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</si>
  <si>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</si>
  <si>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</si>
  <si>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</si>
  <si>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</si>
  <si>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</si>
  <si>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</si>
  <si>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</si>
  <si>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</si>
  <si>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</si>
  <si>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</si>
  <si>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</si>
  <si>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</si>
  <si>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</si>
  <si>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</si>
  <si>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</si>
  <si>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</si>
  <si>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</si>
  <si>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</si>
  <si>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</si>
  <si>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</si>
  <si>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</si>
  <si>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</si>
  <si>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</si>
  <si>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</si>
  <si>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</si>
  <si>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</si>
  <si>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</si>
  <si>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</si>
  <si>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</si>
  <si>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</si>
  <si>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</si>
  <si>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</si>
  <si>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</si>
  <si>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</si>
  <si>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</si>
  <si>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</si>
  <si>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</si>
  <si>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</si>
  <si>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</si>
  <si>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</si>
  <si>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</si>
  <si>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</si>
  <si>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</si>
  <si>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</si>
  <si>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</si>
  <si>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</si>
  <si>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</si>
  <si>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</si>
  <si>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</si>
  <si>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</si>
  <si>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</si>
  <si>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</si>
  <si>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</si>
  <si>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</si>
  <si>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</si>
  <si>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</si>
  <si>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</si>
  <si>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</si>
  <si>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</si>
  <si>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</si>
  <si>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</si>
  <si>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</si>
  <si>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</si>
  <si>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</si>
  <si>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</si>
  <si>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</si>
  <si>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</si>
  <si>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</si>
  <si>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</si>
  <si>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</si>
  <si>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</si>
  <si>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</si>
  <si>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</si>
  <si>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</si>
  <si>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</si>
  <si>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</si>
  <si>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</si>
  <si>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</si>
  <si>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</si>
  <si>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</si>
  <si>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</si>
  <si>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</si>
  <si>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</si>
  <si>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</si>
  <si>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</si>
  <si>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</si>
  <si>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</si>
  <si>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</si>
  <si>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</si>
  <si>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</si>
  <si>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</si>
  <si>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</si>
  <si>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</si>
  <si>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</si>
  <si>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</si>
  <si>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</si>
  <si>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</si>
  <si>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</si>
  <si>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</si>
  <si>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</si>
  <si>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</si>
  <si>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</si>
  <si>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</si>
  <si>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</si>
  <si>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</si>
  <si>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</si>
  <si>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</si>
  <si>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</si>
  <si>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</si>
  <si>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</si>
  <si>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</si>
  <si>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</si>
  <si>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</si>
  <si>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</si>
  <si>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</si>
  <si>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</si>
  <si>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</si>
  <si>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</si>
  <si>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</si>
  <si>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</si>
  <si>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</si>
  <si>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</si>
  <si>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</si>
  <si>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</si>
  <si>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</si>
  <si>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</si>
  <si>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</si>
  <si>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</si>
  <si>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</si>
  <si>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</si>
  <si>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</si>
  <si>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</si>
  <si>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</si>
  <si>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</si>
  <si>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</si>
  <si>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</si>
  <si>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</si>
  <si>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</si>
  <si>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</si>
  <si>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</si>
  <si>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</si>
  <si>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</si>
  <si>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</si>
  <si>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</si>
  <si>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</si>
  <si>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</si>
  <si>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</si>
  <si>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</si>
  <si>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</si>
  <si>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</si>
  <si>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</si>
  <si>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</si>
  <si>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</si>
  <si>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</si>
  <si>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</si>
  <si>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</si>
  <si>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</si>
  <si>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</si>
  <si>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</si>
  <si>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</si>
  <si>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</si>
  <si>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</si>
  <si>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</si>
  <si>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</si>
  <si>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</si>
  <si>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</si>
  <si>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</si>
  <si>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</si>
  <si>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</si>
  <si>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</si>
  <si>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</si>
  <si>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</si>
  <si>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</si>
  <si>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</si>
  <si>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</si>
  <si>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</si>
  <si>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</si>
  <si>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</si>
  <si>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</si>
  <si>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</si>
  <si>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</si>
  <si>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</si>
  <si>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</si>
  <si>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</si>
  <si>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</si>
  <si>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</si>
  <si>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</si>
  <si>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</si>
  <si>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</si>
  <si>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</si>
  <si>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</si>
  <si>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</si>
  <si>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</si>
  <si>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</si>
  <si>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</si>
  <si>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</si>
  <si>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</si>
  <si>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</si>
  <si>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</si>
  <si>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</si>
  <si>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</si>
  <si>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</si>
  <si>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</si>
  <si>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</si>
  <si>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</si>
  <si>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</si>
  <si>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</si>
  <si>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</si>
  <si>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</si>
  <si>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</si>
  <si>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</si>
  <si>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</si>
  <si>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</si>
  <si>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</si>
  <si>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</si>
  <si>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</si>
  <si>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</si>
  <si>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</si>
  <si>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</si>
  <si>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</si>
  <si>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</si>
  <si>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</si>
  <si>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</si>
  <si>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</si>
  <si>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</si>
  <si>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</si>
  <si>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</si>
  <si>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</si>
  <si>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</si>
  <si>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</si>
  <si>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</si>
  <si>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</si>
  <si>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</si>
  <si>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</si>
  <si>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</si>
  <si>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</si>
  <si>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</si>
  <si>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</si>
  <si>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</si>
  <si>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</si>
  <si>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</si>
  <si>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</si>
  <si>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</si>
  <si>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</si>
  <si>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</si>
  <si>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</si>
  <si>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</si>
  <si>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</si>
  <si>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</si>
  <si>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</si>
  <si>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</si>
  <si>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</si>
  <si>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</si>
  <si>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</si>
  <si>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</si>
  <si>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</si>
  <si>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</si>
  <si>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</si>
  <si>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</si>
  <si>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</si>
  <si>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</si>
  <si>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</si>
  <si>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</si>
  <si>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</si>
  <si>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</si>
  <si>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</si>
  <si>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</si>
  <si>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</si>
  <si>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</si>
  <si>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</si>
  <si>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</si>
  <si>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</si>
  <si>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</si>
  <si>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</si>
  <si>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</si>
  <si>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</si>
  <si>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</si>
  <si>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</si>
  <si>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</si>
  <si>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</si>
  <si>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</si>
  <si>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</si>
  <si>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</si>
  <si>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</si>
  <si>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</si>
  <si>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</si>
  <si>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</si>
  <si>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</si>
  <si>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</si>
  <si>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</si>
  <si>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</si>
  <si>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</si>
  <si>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</si>
  <si>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</si>
  <si>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</si>
  <si>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</si>
  <si>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</si>
  <si>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</si>
  <si>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</si>
  <si>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</si>
  <si>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</si>
  <si>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</si>
  <si>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</si>
  <si>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</si>
  <si>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</si>
  <si>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</si>
  <si>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</si>
  <si>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</si>
  <si>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</si>
  <si>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</si>
  <si>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</si>
  <si>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</si>
  <si>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</si>
  <si>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</si>
  <si>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</si>
  <si>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</si>
  <si>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</si>
  <si>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</si>
  <si>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</si>
  <si>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</si>
  <si>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</si>
  <si>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</si>
  <si>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</si>
  <si>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</si>
  <si>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</si>
  <si>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</si>
  <si>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</si>
  <si>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</si>
  <si>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</si>
  <si>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</si>
  <si>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</si>
  <si>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</si>
  <si>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</si>
  <si>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</si>
  <si>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</si>
  <si>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</si>
  <si>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</si>
  <si>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</si>
  <si>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</si>
  <si>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</si>
  <si>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</si>
  <si>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</si>
  <si>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</si>
  <si>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</si>
  <si>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</si>
  <si>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</si>
  <si>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</si>
  <si>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</si>
  <si>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</si>
  <si>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</si>
  <si>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</si>
  <si>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</si>
  <si>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</si>
  <si>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</si>
  <si>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</si>
  <si>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</si>
  <si>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</si>
  <si>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</si>
  <si>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</si>
  <si>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</si>
  <si>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</si>
  <si>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</si>
  <si>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</si>
  <si>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</si>
  <si>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</si>
  <si>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</si>
  <si>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</si>
  <si>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</si>
  <si>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</si>
  <si>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</si>
  <si>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</si>
  <si>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</si>
  <si>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</si>
  <si>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</si>
  <si>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</si>
  <si>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</si>
  <si>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</si>
  <si>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</si>
  <si>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</si>
  <si>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</si>
  <si>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</si>
  <si>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</si>
  <si>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</si>
  <si>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</si>
  <si>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</si>
  <si>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</si>
  <si>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</si>
  <si>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</si>
  <si>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</si>
  <si>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</si>
  <si>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</si>
  <si>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</si>
  <si>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</si>
  <si>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</si>
  <si>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</si>
  <si>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</si>
  <si>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</si>
  <si>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</si>
  <si>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</si>
  <si>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</si>
  <si>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</si>
  <si>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</si>
  <si>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</si>
  <si>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</si>
  <si>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</si>
  <si>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</si>
  <si>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</si>
  <si>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</si>
  <si>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</si>
  <si>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</si>
  <si>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</si>
  <si>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</si>
  <si>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</si>
  <si>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</si>
  <si>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</si>
  <si>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</si>
  <si>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</si>
  <si>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</si>
  <si>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</si>
  <si>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</si>
  <si>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</si>
  <si>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</si>
  <si>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</si>
  <si>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</si>
  <si>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</si>
  <si>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</si>
  <si>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</si>
  <si>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</si>
  <si>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</si>
  <si>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</si>
  <si>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</si>
  <si>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</si>
  <si>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</si>
  <si>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</si>
  <si>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</si>
  <si>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</si>
  <si>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</si>
  <si>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</si>
  <si>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</si>
  <si>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</si>
  <si>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</si>
  <si>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</si>
  <si>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</si>
  <si>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</si>
  <si>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</si>
  <si>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</si>
  <si>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</si>
  <si>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</si>
  <si>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</si>
  <si>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</si>
  <si>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</si>
  <si>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</si>
  <si>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</si>
  <si>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</si>
  <si>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</si>
  <si>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</si>
  <si>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</si>
  <si>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</si>
  <si>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</si>
  <si>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</si>
  <si>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</si>
  <si>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</si>
  <si>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</si>
  <si>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</si>
  <si>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</si>
  <si>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</si>
  <si>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</si>
  <si>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</si>
  <si>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</si>
  <si>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</si>
  <si>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</si>
  <si>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</si>
  <si>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</si>
  <si>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</si>
  <si>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</si>
  <si>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</si>
  <si>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</si>
  <si>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</si>
  <si>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</si>
  <si>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</si>
  <si>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</si>
  <si>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</si>
  <si>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</si>
  <si>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</si>
  <si>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</si>
  <si>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</si>
  <si>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</si>
  <si>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</si>
  <si>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</si>
  <si>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</si>
  <si>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</si>
  <si>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</si>
  <si>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</si>
  <si>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</si>
  <si>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</si>
  <si>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</si>
  <si>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</si>
  <si>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</si>
  <si>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</si>
  <si>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</si>
  <si>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</si>
  <si>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</si>
  <si>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</si>
  <si>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</si>
  <si>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</si>
  <si>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</si>
  <si>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</si>
  <si>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</si>
  <si>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</si>
  <si>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</si>
  <si>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</si>
  <si>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</si>
  <si>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</si>
  <si>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</si>
  <si>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</si>
  <si>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</si>
  <si>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</si>
  <si>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</si>
  <si>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</si>
  <si>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</si>
  <si>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</si>
  <si>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</si>
  <si>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</si>
  <si>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</si>
  <si>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</si>
  <si>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</si>
  <si>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</si>
  <si>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</si>
  <si>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</si>
  <si>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</si>
  <si>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</si>
  <si>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</si>
  <si>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</si>
  <si>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</si>
  <si>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</si>
  <si>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</si>
  <si>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</si>
  <si>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</si>
  <si>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</si>
  <si>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</si>
  <si>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</si>
  <si>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</si>
  <si>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</si>
  <si>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</si>
  <si>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</si>
  <si>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</si>
  <si>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</si>
  <si>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</si>
  <si>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</si>
  <si>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</si>
  <si>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</si>
  <si>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</si>
  <si>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</si>
  <si>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</si>
  <si>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</si>
  <si>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</si>
  <si>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</si>
  <si>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</si>
  <si>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</si>
  <si>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</si>
  <si>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</si>
  <si>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</si>
  <si>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</si>
  <si>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</si>
  <si>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</si>
  <si>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</si>
  <si>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</si>
  <si>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</si>
  <si>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</si>
  <si>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</si>
  <si>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</si>
  <si>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</si>
  <si>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</si>
  <si>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</si>
  <si>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</si>
  <si>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</si>
  <si>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</si>
  <si>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</si>
  <si>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</si>
  <si>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</si>
  <si>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</si>
  <si>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</si>
  <si>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</si>
  <si>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</si>
  <si>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</si>
  <si>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</si>
  <si>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</si>
  <si>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</si>
  <si>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</si>
  <si>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</si>
  <si>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</si>
  <si>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</si>
  <si>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</si>
  <si>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</si>
  <si>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</si>
  <si>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</si>
  <si>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</si>
  <si>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</si>
  <si>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</si>
  <si>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</si>
  <si>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</si>
  <si>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</si>
  <si>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</si>
  <si>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</si>
  <si>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</si>
  <si>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</si>
  <si>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</si>
  <si>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</si>
  <si>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</si>
  <si>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</si>
  <si>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</si>
  <si>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</si>
  <si>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</si>
  <si>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</si>
  <si>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</si>
  <si>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</si>
  <si>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</si>
  <si>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</si>
  <si>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</si>
  <si>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</si>
  <si>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</si>
  <si>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</si>
  <si>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</si>
  <si>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</si>
  <si>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</si>
  <si>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</si>
  <si>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</si>
  <si>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</si>
  <si>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</si>
  <si>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</si>
  <si>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</si>
  <si>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</si>
  <si>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</si>
  <si>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</si>
  <si>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</si>
  <si>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</si>
  <si>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</si>
  <si>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</si>
  <si>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</si>
  <si>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</si>
  <si>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</si>
  <si>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</si>
  <si>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</si>
  <si>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</si>
  <si>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</si>
  <si>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</si>
  <si>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</si>
  <si>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</si>
  <si>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</si>
  <si>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</si>
  <si>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</si>
  <si>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</si>
  <si>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</si>
  <si>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</si>
  <si>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</si>
  <si>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</si>
  <si>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</si>
  <si>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</si>
  <si>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</si>
  <si>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</si>
  <si>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</si>
  <si>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</si>
  <si>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</si>
  <si>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</si>
  <si>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</si>
  <si>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</si>
  <si>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</si>
  <si>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</si>
  <si>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</si>
  <si>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</si>
  <si>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</si>
  <si>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</si>
  <si>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</si>
  <si>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</si>
  <si>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</si>
  <si>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</si>
  <si>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</si>
  <si>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</si>
  <si>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</si>
  <si>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</si>
  <si>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</si>
  <si>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</si>
  <si>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</si>
  <si>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</si>
  <si>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</si>
  <si>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</si>
  <si>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</si>
  <si>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</si>
  <si>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</si>
  <si>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</si>
  <si>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</si>
  <si>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</si>
  <si>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</si>
  <si>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</si>
  <si>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</si>
  <si>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</si>
  <si>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</si>
  <si>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</si>
  <si>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</si>
  <si>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</si>
  <si>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</si>
  <si>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</si>
  <si>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</si>
  <si>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</si>
  <si>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</si>
  <si>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</si>
  <si>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</si>
  <si>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</si>
  <si>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</si>
  <si>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</si>
  <si>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</si>
  <si>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</si>
  <si>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</si>
  <si>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</si>
  <si>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</si>
  <si>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</si>
  <si>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</si>
  <si>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</si>
  <si>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</si>
  <si>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</si>
  <si>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</si>
  <si>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</si>
  <si>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</si>
  <si>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</si>
  <si>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</si>
  <si>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</si>
  <si>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</si>
  <si>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</si>
  <si>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</si>
  <si>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</si>
  <si>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</si>
  <si>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</si>
  <si>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</si>
  <si>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</si>
  <si>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</si>
  <si>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</si>
  <si>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</si>
  <si>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</si>
  <si>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</si>
  <si>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</si>
  <si>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</si>
  <si>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</si>
  <si>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</si>
  <si>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</si>
  <si>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</si>
  <si>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</si>
  <si>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</si>
  <si>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</si>
  <si>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</si>
  <si>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</si>
  <si>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</si>
  <si>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</si>
  <si>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</si>
  <si>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</si>
  <si>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</si>
  <si>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</si>
  <si>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</si>
  <si>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</si>
  <si>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</si>
  <si>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</si>
  <si>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</si>
  <si>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</si>
  <si>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</si>
  <si>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</si>
  <si>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</si>
  <si>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</si>
  <si>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</si>
  <si>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</si>
  <si>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</si>
  <si>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</si>
  <si>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</si>
  <si>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</si>
  <si>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</si>
  <si>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</si>
  <si>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</si>
  <si>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</si>
  <si>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</si>
  <si>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</si>
  <si>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</si>
  <si>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</si>
  <si>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</si>
  <si>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</si>
  <si>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</si>
  <si>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</si>
  <si>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</si>
  <si>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</si>
  <si>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</si>
  <si>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</si>
  <si>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</si>
  <si>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</si>
  <si>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</si>
  <si>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</si>
  <si>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</si>
  <si>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</si>
  <si>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</si>
  <si>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</si>
  <si>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</si>
  <si>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</si>
  <si>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</si>
  <si>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</si>
  <si>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</si>
  <si>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</si>
  <si>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</si>
  <si>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</si>
  <si>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</si>
  <si>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</si>
  <si>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</si>
  <si>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</si>
  <si>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</si>
  <si>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</si>
  <si>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</si>
  <si>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</si>
  <si>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</si>
  <si>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</si>
  <si>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</si>
  <si>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</si>
  <si>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</si>
  <si>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</si>
  <si>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</si>
  <si>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</si>
  <si>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</si>
  <si>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</si>
  <si>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</si>
  <si>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</si>
  <si>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</si>
  <si>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</si>
  <si>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</si>
  <si>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</si>
  <si>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</si>
  <si>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</si>
  <si>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</si>
  <si>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</si>
  <si>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</si>
  <si>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</si>
  <si>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</si>
  <si>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</si>
  <si>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</si>
  <si>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</si>
  <si>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</si>
  <si>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</si>
  <si>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</si>
  <si>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</si>
  <si>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</si>
  <si>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</si>
  <si>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</si>
  <si>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</si>
  <si>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</si>
  <si>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</si>
  <si>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</si>
  <si>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</si>
  <si>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</si>
  <si>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</si>
  <si>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</si>
  <si>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</si>
  <si>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</si>
  <si>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</si>
  <si>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</si>
  <si>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</si>
  <si>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</si>
  <si>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</si>
  <si>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</si>
  <si>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</si>
  <si>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</si>
  <si>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</si>
  <si>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</si>
  <si>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</si>
  <si>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</si>
  <si>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</si>
  <si>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</si>
  <si>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</si>
  <si>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</si>
  <si>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</si>
  <si>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</si>
  <si>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</si>
  <si>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</si>
  <si>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</si>
  <si>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</si>
  <si>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</si>
  <si>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</si>
  <si>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</si>
  <si>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</si>
  <si>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</si>
  <si>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</si>
  <si>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</si>
  <si>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</si>
  <si>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</si>
  <si>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</si>
  <si>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</si>
  <si>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</si>
  <si>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</si>
  <si>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</si>
  <si>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</si>
  <si>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</si>
  <si>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</si>
  <si>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</si>
  <si>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</si>
  <si>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</si>
  <si>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</si>
  <si>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</si>
  <si>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</si>
  <si>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</si>
  <si>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</si>
  <si>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</si>
  <si>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</si>
  <si>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</si>
  <si>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</si>
  <si>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</si>
  <si>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</si>
  <si>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</si>
  <si>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</si>
  <si>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</si>
  <si>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</si>
  <si>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</si>
  <si>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</si>
  <si>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</si>
  <si>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</si>
  <si>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</si>
  <si>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</si>
  <si>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</si>
  <si>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</si>
  <si>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</si>
  <si>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</si>
  <si>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</si>
  <si>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</si>
  <si>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</si>
  <si>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</si>
  <si>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</si>
  <si>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</si>
  <si>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</si>
  <si>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</si>
  <si>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</si>
  <si>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</si>
  <si>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</si>
  <si>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</si>
  <si>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</si>
  <si>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</si>
  <si>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</si>
  <si>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</si>
  <si>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</si>
  <si>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</si>
  <si>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</si>
  <si>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</si>
  <si>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</si>
  <si>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</si>
  <si>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</si>
  <si>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</si>
  <si>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</si>
  <si>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</si>
  <si>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</si>
  <si>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</si>
  <si>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</si>
  <si>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</si>
  <si>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</si>
  <si>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</si>
  <si>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</si>
  <si>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</si>
  <si>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</si>
  <si>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</si>
  <si>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</si>
  <si>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</si>
  <si>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</si>
  <si>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</si>
  <si>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</si>
  <si>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</si>
  <si>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</si>
  <si>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</si>
  <si>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</si>
  <si>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</si>
  <si>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</si>
  <si>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</si>
  <si>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</si>
  <si>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</si>
  <si>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</si>
  <si>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</si>
  <si>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</si>
  <si>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</si>
  <si>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</si>
  <si>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</si>
  <si>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</si>
  <si>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</si>
  <si>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</si>
  <si>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</si>
  <si>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</si>
  <si>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</si>
  <si>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</si>
  <si>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</si>
  <si>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</si>
  <si>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</si>
  <si>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</si>
  <si>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</si>
  <si>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</si>
  <si>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</si>
  <si>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</si>
  <si>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</si>
  <si>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</si>
  <si>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</si>
  <si>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</si>
  <si>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</si>
  <si>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</si>
  <si>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</si>
  <si>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</si>
  <si>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</si>
  <si>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</si>
  <si>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</si>
  <si>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</si>
  <si>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</si>
  <si>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</si>
  <si>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</si>
  <si>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</si>
  <si>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</si>
  <si>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</si>
  <si>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</si>
  <si>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</si>
  <si>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</si>
  <si>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</si>
  <si>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</si>
  <si>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</si>
  <si>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</si>
  <si>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</si>
  <si>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</si>
  <si>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</si>
  <si>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</si>
  <si>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</si>
  <si>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</si>
  <si>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</si>
  <si>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</si>
  <si>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</si>
  <si>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</si>
  <si>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</si>
  <si>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</si>
  <si>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</si>
  <si>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</si>
  <si>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</si>
  <si>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</si>
  <si>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</si>
  <si>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</si>
  <si>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</si>
  <si>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</si>
  <si>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</si>
  <si>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</si>
  <si>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</si>
  <si>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</si>
  <si>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</si>
  <si>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</si>
  <si>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</si>
  <si>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</si>
  <si>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</si>
  <si>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</si>
  <si>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</si>
  <si>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</si>
  <si>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</si>
  <si>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</si>
  <si>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</si>
  <si>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</si>
  <si>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</si>
  <si>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</si>
  <si>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</si>
  <si>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</si>
  <si>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</si>
  <si>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</si>
  <si>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</si>
  <si>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</si>
  <si>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</si>
  <si>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</si>
  <si>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</si>
  <si>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</si>
  <si>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</si>
  <si>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</si>
  <si>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</si>
  <si>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</si>
  <si>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</si>
  <si>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</si>
  <si>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</si>
  <si>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</si>
  <si>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</si>
  <si>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</si>
  <si>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</si>
  <si>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</si>
  <si>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</si>
  <si>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</si>
  <si>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</si>
  <si>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</si>
  <si>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</si>
  <si>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</si>
  <si>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</si>
  <si>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</si>
  <si>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</si>
  <si>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</si>
  <si>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</si>
  <si>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</si>
  <si>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</si>
  <si>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</si>
  <si>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</si>
  <si>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</si>
  <si>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</si>
  <si>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</si>
  <si>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</si>
  <si>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</si>
  <si>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</si>
  <si>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</si>
  <si>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</si>
  <si>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</si>
  <si>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</si>
  <si>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</si>
  <si>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</si>
  <si>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</si>
  <si>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</si>
  <si>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</si>
  <si>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</si>
  <si>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</si>
  <si>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</si>
  <si>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</si>
  <si>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</si>
  <si>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</si>
  <si>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</si>
  <si>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</si>
  <si>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</si>
  <si>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</si>
  <si>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</si>
  <si>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</si>
  <si>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</si>
  <si>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</si>
  <si>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</si>
  <si>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</si>
  <si>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</si>
  <si>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</si>
  <si>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</si>
  <si>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</si>
  <si>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</si>
  <si>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</si>
  <si>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</si>
  <si>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</si>
  <si>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</si>
  <si>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</si>
  <si>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</si>
  <si>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</si>
  <si>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</si>
  <si>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</si>
  <si>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</si>
  <si>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</si>
  <si>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</si>
  <si>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</si>
  <si>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</si>
  <si>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</si>
  <si>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</si>
  <si>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</si>
  <si>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</si>
  <si>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</si>
  <si>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</si>
  <si>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</si>
  <si>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</si>
  <si>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</si>
  <si>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</si>
  <si>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</si>
  <si>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</si>
  <si>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</si>
  <si>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</si>
  <si>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</si>
  <si>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</si>
  <si>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</si>
  <si>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</si>
  <si>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</si>
  <si>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</si>
  <si>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</si>
  <si>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</si>
  <si>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</si>
  <si>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</si>
  <si>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</si>
  <si>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</si>
  <si>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</si>
  <si>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</si>
  <si>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</si>
  <si>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</si>
  <si>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</si>
  <si>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</si>
  <si>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</si>
  <si>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</si>
  <si>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</si>
  <si>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</si>
  <si>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</si>
  <si>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</si>
  <si>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</si>
  <si>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</si>
  <si>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</si>
  <si>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</si>
  <si>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</si>
  <si>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</si>
  <si>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</si>
  <si>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</si>
  <si>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</si>
  <si>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</si>
  <si>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</si>
  <si>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</si>
  <si>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</si>
  <si>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</si>
  <si>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</si>
  <si>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</si>
  <si>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</si>
  <si>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</si>
  <si>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</si>
  <si>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</si>
  <si>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</si>
  <si>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</si>
  <si>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</si>
  <si>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</si>
  <si>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</si>
  <si>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</si>
  <si>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</si>
  <si>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</si>
  <si>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</si>
  <si>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</si>
  <si>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</si>
  <si>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</si>
  <si>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</si>
  <si>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</si>
  <si>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</si>
  <si>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</si>
  <si>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</si>
  <si>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</si>
  <si>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</si>
  <si>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</si>
  <si>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</si>
  <si>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</si>
  <si>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</si>
  <si>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</si>
  <si>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</si>
  <si>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</si>
  <si>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</si>
  <si>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</si>
  <si>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</si>
  <si>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</si>
  <si>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</si>
  <si>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</si>
  <si>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</si>
  <si>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</si>
  <si>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</si>
  <si>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</si>
  <si>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</si>
  <si>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</si>
  <si>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</si>
  <si>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</si>
  <si>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</si>
  <si>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</si>
  <si>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</si>
  <si>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</si>
  <si>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</si>
  <si>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</si>
  <si>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</si>
  <si>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</si>
  <si>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</si>
  <si>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</si>
  <si>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</si>
  <si>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</si>
  <si>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</si>
  <si>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</si>
  <si>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</si>
  <si>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</si>
  <si>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</si>
  <si>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</si>
  <si>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</si>
  <si>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</si>
  <si>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</si>
  <si>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</si>
  <si>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</si>
  <si>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</si>
  <si>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</si>
  <si>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</si>
  <si>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</si>
  <si>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</si>
  <si>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</si>
  <si>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</si>
  <si>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</si>
  <si>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</si>
  <si>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</si>
  <si>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</si>
  <si>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</si>
  <si>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</si>
  <si>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</si>
  <si>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</si>
  <si>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</si>
  <si>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</si>
  <si>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</si>
  <si>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</si>
  <si>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</si>
  <si>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</si>
  <si>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</si>
  <si>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</si>
  <si>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</si>
  <si>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</si>
  <si>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</si>
  <si>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</si>
  <si>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</si>
  <si>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</si>
  <si>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</si>
  <si>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</si>
  <si>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</si>
  <si>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</si>
  <si>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</si>
  <si>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</si>
  <si>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</si>
  <si>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</si>
  <si>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</si>
  <si>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</si>
  <si>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</si>
  <si>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</si>
  <si>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</si>
  <si>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</si>
  <si>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</si>
  <si>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</si>
  <si>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</si>
  <si>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</si>
  <si>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</si>
  <si>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</si>
  <si>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</si>
  <si>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</si>
  <si>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</si>
  <si>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</si>
  <si>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</si>
  <si>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</si>
  <si>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</si>
  <si>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</si>
  <si>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</si>
  <si>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</si>
  <si>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</si>
  <si>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</si>
  <si>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</si>
  <si>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</si>
  <si>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</si>
  <si>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</si>
  <si>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</si>
  <si>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</si>
  <si>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</si>
  <si>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</si>
  <si>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</si>
  <si>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</si>
  <si>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</si>
  <si>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</si>
  <si>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</si>
  <si>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</si>
  <si>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</si>
  <si>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</si>
  <si>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</si>
  <si>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</si>
  <si>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</si>
  <si>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</si>
  <si>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</si>
  <si>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</si>
  <si>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</si>
  <si>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</si>
  <si>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</si>
  <si>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</si>
  <si>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</si>
  <si>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</si>
  <si>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</si>
  <si>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</si>
  <si>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</si>
  <si>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</si>
  <si>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</si>
  <si>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</si>
  <si>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</si>
  <si>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</si>
  <si>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</si>
  <si>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</si>
  <si>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</si>
  <si>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</si>
  <si>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</si>
  <si>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</si>
  <si>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</si>
  <si>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</si>
  <si>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</si>
  <si>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</si>
  <si>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</si>
  <si>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</si>
  <si>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</si>
  <si>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</si>
  <si>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</si>
  <si>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</si>
  <si>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</si>
  <si>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</si>
  <si>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</si>
  <si>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</si>
  <si>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</si>
  <si>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</si>
  <si>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</si>
  <si>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</si>
  <si>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</si>
  <si>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</si>
  <si>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</si>
  <si>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</si>
  <si>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</si>
  <si>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</si>
  <si>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</si>
  <si>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</si>
  <si>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</si>
  <si>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</si>
  <si>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</si>
  <si>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</si>
  <si>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</si>
  <si>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</si>
  <si>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</si>
  <si>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</si>
  <si>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</si>
  <si>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</si>
  <si>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</si>
  <si>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</si>
  <si>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</si>
  <si>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</si>
  <si>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</si>
  <si>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</si>
  <si>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</si>
  <si>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</si>
  <si>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</si>
  <si>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</si>
  <si>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</si>
  <si>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</si>
  <si>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</si>
  <si>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</si>
  <si>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</si>
  <si>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</si>
  <si>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</si>
  <si>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</si>
  <si>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</si>
  <si>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</si>
  <si>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</si>
  <si>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</si>
  <si>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</si>
  <si>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</si>
  <si>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</si>
  <si>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</si>
  <si>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</si>
  <si>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</si>
  <si>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</si>
  <si>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</si>
  <si>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</si>
  <si>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</si>
  <si>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</si>
  <si>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</si>
  <si>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</si>
  <si>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</si>
  <si>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</si>
  <si>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</si>
  <si>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</si>
  <si>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</si>
  <si>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</si>
  <si>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</si>
  <si>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</si>
  <si>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</si>
  <si>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</si>
  <si>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</si>
  <si>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</si>
  <si>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</si>
  <si>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</si>
  <si>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</si>
  <si>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</si>
  <si>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</si>
  <si>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</si>
  <si>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</si>
  <si>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</si>
  <si>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</si>
  <si>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</si>
  <si>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</si>
  <si>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</si>
  <si>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</si>
  <si>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</si>
  <si>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</si>
  <si>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</si>
  <si>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</si>
  <si>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</si>
  <si>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</si>
  <si>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</si>
  <si>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</si>
  <si>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</si>
  <si>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</si>
  <si>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</si>
  <si>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</si>
  <si>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</si>
  <si>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</si>
  <si>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</si>
  <si>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</si>
  <si>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</si>
  <si>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</si>
  <si>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</si>
  <si>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</si>
  <si>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</si>
  <si>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</si>
  <si>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</si>
  <si>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</si>
  <si>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</si>
  <si>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</si>
  <si>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</si>
  <si>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</si>
  <si>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</si>
  <si>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</si>
  <si>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</si>
  <si>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</si>
  <si>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</si>
  <si>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</si>
  <si>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</si>
  <si>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</si>
  <si>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</si>
  <si>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</si>
  <si>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</si>
  <si>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</si>
  <si>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</si>
  <si>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</si>
  <si>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</si>
  <si>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</si>
  <si>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</si>
  <si>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</si>
  <si>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</si>
  <si>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</si>
  <si>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</si>
  <si>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</si>
  <si>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</si>
  <si>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</si>
  <si>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</si>
  <si>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</si>
  <si>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</si>
  <si>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</si>
  <si>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</si>
  <si>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</si>
  <si>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</si>
  <si>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</si>
  <si>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</si>
  <si>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</si>
  <si>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</si>
  <si>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</si>
  <si>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</si>
  <si>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</si>
  <si>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</si>
  <si>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</si>
  <si>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</si>
  <si>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</si>
  <si>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</si>
  <si>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</si>
  <si>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</si>
  <si>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</si>
  <si>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</si>
  <si>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</si>
  <si>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</si>
  <si>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</si>
  <si>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</si>
  <si>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</si>
  <si>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</si>
  <si>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</si>
  <si>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</si>
  <si>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</si>
  <si>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</si>
  <si>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</si>
  <si>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</si>
  <si>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</si>
  <si>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</si>
  <si>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</si>
  <si>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</si>
  <si>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</si>
  <si>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</si>
  <si>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</si>
  <si>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</si>
  <si>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</si>
  <si>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</si>
  <si>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</si>
  <si>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</si>
  <si>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</si>
  <si>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</si>
  <si>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</si>
  <si>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</si>
  <si>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</si>
  <si>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</si>
  <si>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</si>
  <si>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</si>
  <si>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</si>
  <si>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</si>
  <si>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</si>
  <si>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</si>
  <si>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</si>
  <si>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</si>
  <si>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</si>
  <si>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</si>
  <si>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</si>
  <si>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</si>
  <si>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</si>
  <si>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</si>
  <si>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</si>
  <si>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</si>
  <si>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</si>
  <si>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</si>
  <si>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</si>
  <si>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</si>
  <si>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</si>
  <si>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</si>
  <si>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</si>
  <si>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</si>
  <si>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</si>
  <si>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</si>
  <si>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</si>
  <si>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</si>
  <si>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</si>
  <si>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</si>
  <si>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</si>
  <si>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</si>
  <si>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</si>
  <si>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</si>
  <si>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</si>
  <si>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</si>
  <si>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</si>
  <si>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</si>
  <si>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</si>
  <si>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</si>
  <si>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</si>
  <si>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</si>
  <si>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</si>
  <si>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</si>
  <si>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</si>
  <si>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</si>
  <si>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</si>
  <si>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</si>
  <si>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</si>
  <si>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</si>
  <si>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</si>
  <si>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</si>
  <si>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</si>
  <si>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</si>
  <si>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</si>
  <si>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</si>
  <si>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</si>
  <si>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</si>
  <si>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</si>
  <si>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</si>
  <si>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</si>
  <si>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</si>
  <si>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</si>
  <si>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</si>
  <si>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</si>
  <si>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</si>
  <si>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</si>
  <si>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</si>
  <si>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</si>
  <si>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</si>
  <si>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</si>
  <si>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</si>
  <si>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</si>
  <si>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</si>
  <si>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</si>
  <si>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</si>
  <si>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</si>
  <si>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</si>
  <si>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</si>
  <si>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</si>
  <si>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</si>
  <si>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</si>
  <si>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</si>
  <si>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</si>
  <si>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</si>
  <si>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</si>
  <si>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</si>
  <si>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</si>
  <si>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</si>
  <si>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</si>
  <si>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</si>
  <si>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</si>
  <si>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</si>
  <si>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</si>
  <si>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</si>
  <si>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</si>
  <si>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</si>
  <si>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</si>
  <si>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</si>
  <si>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</si>
  <si>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</si>
  <si>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</si>
  <si>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</si>
  <si>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</si>
  <si>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</si>
  <si>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</si>
  <si>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</si>
  <si>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</si>
  <si>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</si>
  <si>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</si>
  <si>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</si>
  <si>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</si>
  <si>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</si>
  <si>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</si>
  <si>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</si>
  <si>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</si>
  <si>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</si>
  <si>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</si>
  <si>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</si>
  <si>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</si>
  <si>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</si>
  <si>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</si>
  <si>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</si>
  <si>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</si>
  <si>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</si>
  <si>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</si>
  <si>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</si>
  <si>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</si>
  <si>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</si>
  <si>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</si>
  <si>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</si>
  <si>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</si>
  <si>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</si>
  <si>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</si>
  <si>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</si>
  <si>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</si>
  <si>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</si>
  <si>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</si>
  <si>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</si>
  <si>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</si>
  <si>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</si>
  <si>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</si>
  <si>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</si>
  <si>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</si>
  <si>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</si>
  <si>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</si>
  <si>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</si>
  <si>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</si>
  <si>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</si>
  <si>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</si>
  <si>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</si>
  <si>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</si>
  <si>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</si>
  <si>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</si>
  <si>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</si>
  <si>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</si>
  <si>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</si>
  <si>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</si>
  <si>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</si>
  <si>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</si>
  <si>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</si>
  <si>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</si>
  <si>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</si>
  <si>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</si>
  <si>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</si>
  <si>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</si>
  <si>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</si>
  <si>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</si>
  <si>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</si>
  <si>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</si>
  <si>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</si>
  <si>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</si>
  <si>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</si>
  <si>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</si>
  <si>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</si>
  <si>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</si>
  <si>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</si>
  <si>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</si>
  <si>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</si>
  <si>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</si>
  <si>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</si>
  <si>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</si>
  <si>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</si>
  <si>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</si>
  <si>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</si>
  <si>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</si>
  <si>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</si>
  <si>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</si>
  <si>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</si>
  <si>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</si>
  <si>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</si>
  <si>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</si>
  <si>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</si>
  <si>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</si>
  <si>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</si>
  <si>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</si>
  <si>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</si>
  <si>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</si>
  <si>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</si>
  <si>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</si>
  <si>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</si>
  <si>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</si>
  <si>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</si>
  <si>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</si>
  <si>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</si>
  <si>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</si>
  <si>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</si>
  <si>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</si>
  <si>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</si>
  <si>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</si>
  <si>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</si>
  <si>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</si>
  <si>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</si>
  <si>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</si>
  <si>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</si>
  <si>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</si>
  <si>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</si>
  <si>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</si>
  <si>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</si>
  <si>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</si>
  <si>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</si>
  <si>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</si>
  <si>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</si>
  <si>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</si>
  <si>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</si>
  <si>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</si>
  <si>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</si>
  <si>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</si>
  <si>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</si>
  <si>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</si>
  <si>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</si>
  <si>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</si>
  <si>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</si>
  <si>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</si>
  <si>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</si>
  <si>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</si>
  <si>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</si>
  <si>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</si>
  <si>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</si>
  <si>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</si>
  <si>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</si>
  <si>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</si>
  <si>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</si>
  <si>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</si>
  <si>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</si>
  <si>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</si>
  <si>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</si>
  <si>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</si>
  <si>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</si>
  <si>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</si>
  <si>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</si>
  <si>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</si>
  <si>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</si>
  <si>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</si>
  <si>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</si>
  <si>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</si>
  <si>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</si>
  <si>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</si>
  <si>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</si>
  <si>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</si>
  <si>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</si>
  <si>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</si>
  <si>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</si>
  <si>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</si>
  <si>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</si>
  <si>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</si>
  <si>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</si>
  <si>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</si>
  <si>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</si>
  <si>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</si>
  <si>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</si>
  <si>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</si>
  <si>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</si>
  <si>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</si>
  <si>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</si>
  <si>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</si>
  <si>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</si>
  <si>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</si>
  <si>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</si>
  <si>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</si>
  <si>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</si>
  <si>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</si>
  <si>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</si>
  <si>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</si>
  <si>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</si>
  <si>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</si>
  <si>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</si>
  <si>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</si>
  <si>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</si>
  <si>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</si>
  <si>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</si>
  <si>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</si>
  <si>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</si>
  <si>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</si>
  <si>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</si>
  <si>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</si>
  <si>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</si>
  <si>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</si>
  <si>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</si>
  <si>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</si>
  <si>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</si>
  <si>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</si>
  <si>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</si>
  <si>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</si>
  <si>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</si>
  <si>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</si>
  <si>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</si>
  <si>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</si>
  <si>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</si>
  <si>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</si>
  <si>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</si>
  <si>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</si>
  <si>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</si>
  <si>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</si>
  <si>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</si>
  <si>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</si>
  <si>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</si>
  <si>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</si>
  <si>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</si>
  <si>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</si>
  <si>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</si>
  <si>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</si>
  <si>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</si>
  <si>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</si>
  <si>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</si>
  <si>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</si>
  <si>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</si>
  <si>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</si>
  <si>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</si>
  <si>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</si>
  <si>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</si>
  <si>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</si>
  <si>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</si>
  <si>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</si>
  <si>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</si>
  <si>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</si>
  <si>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</si>
  <si>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</si>
  <si>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</si>
  <si>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</si>
  <si>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</si>
  <si>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</si>
  <si>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</si>
  <si>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</si>
  <si>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</si>
  <si>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</si>
  <si>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</si>
  <si>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</si>
  <si>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</si>
  <si>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</si>
  <si>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</si>
  <si>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</si>
  <si>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</si>
  <si>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</si>
  <si>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</si>
  <si>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</si>
  <si>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</si>
  <si>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</si>
  <si>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</si>
  <si>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</si>
  <si>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</si>
  <si>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</si>
  <si>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</si>
  <si>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</si>
  <si>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</si>
  <si>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</si>
  <si>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</si>
  <si>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</si>
  <si>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</si>
  <si>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</si>
  <si>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</si>
  <si>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</si>
  <si>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</si>
  <si>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</si>
  <si>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</si>
  <si>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</si>
  <si>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</si>
  <si>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</si>
  <si>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</si>
  <si>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</si>
  <si>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</si>
  <si>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</si>
  <si>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</si>
  <si>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</si>
  <si>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</si>
  <si>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</si>
  <si>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</si>
  <si>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</si>
  <si>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</si>
  <si>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</si>
  <si>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</si>
  <si>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</si>
  <si>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</si>
  <si>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</si>
  <si>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</si>
  <si>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</si>
  <si>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</si>
  <si>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</si>
  <si>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</si>
  <si>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</si>
  <si>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</si>
  <si>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</si>
  <si>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</si>
  <si>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</si>
  <si>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</si>
  <si>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</si>
  <si>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</si>
  <si>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</si>
  <si>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</si>
  <si>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</si>
  <si>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</si>
  <si>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</si>
  <si>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</si>
  <si>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</si>
  <si>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</si>
  <si>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</si>
  <si>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</si>
  <si>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</si>
  <si>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</si>
  <si>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</si>
  <si>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</si>
  <si>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</si>
  <si>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</si>
  <si>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</si>
  <si>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</si>
  <si>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</si>
  <si>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</si>
  <si>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</si>
  <si>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</si>
  <si>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</si>
  <si>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</si>
  <si>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</si>
  <si>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</si>
  <si>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</si>
  <si>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</si>
  <si>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</si>
  <si>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</si>
  <si>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</si>
  <si>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</si>
  <si>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</si>
  <si>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</si>
  <si>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</si>
  <si>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</si>
  <si>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</si>
  <si>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</si>
  <si>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</si>
  <si>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</si>
  <si>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</si>
  <si>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</si>
  <si>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</si>
  <si>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</si>
  <si>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</si>
  <si>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</si>
  <si>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</si>
  <si>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</si>
  <si>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</si>
  <si>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</si>
  <si>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</si>
  <si>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</si>
  <si>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</si>
  <si>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</si>
  <si>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</si>
  <si>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</si>
  <si>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</si>
  <si>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</si>
  <si>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</si>
  <si>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</si>
  <si>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</si>
  <si>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</si>
  <si>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</si>
  <si>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</si>
  <si>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</si>
  <si>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</si>
  <si>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</si>
  <si>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</si>
  <si>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</si>
  <si>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</si>
  <si>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</si>
  <si>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</si>
  <si>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</si>
  <si>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</si>
  <si>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</si>
  <si>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</si>
  <si>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</si>
  <si>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</si>
  <si>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</si>
  <si>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</si>
  <si>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</si>
  <si>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</si>
  <si>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</si>
  <si>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</si>
  <si>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</si>
  <si>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</si>
  <si>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</si>
  <si>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</si>
  <si>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</si>
  <si>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</si>
  <si>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</si>
  <si>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</si>
  <si>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</si>
  <si>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</si>
  <si>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</si>
  <si>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</si>
  <si>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</si>
  <si>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</si>
  <si>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</si>
  <si>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</si>
  <si>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</si>
  <si>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</si>
  <si>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</si>
  <si>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</si>
  <si>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</si>
  <si>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</si>
  <si>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</si>
  <si>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</si>
  <si>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</si>
  <si>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</si>
  <si>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</si>
  <si>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</si>
  <si>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</si>
  <si>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</si>
  <si>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</si>
  <si>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</si>
  <si>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</si>
  <si>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</si>
  <si>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</si>
  <si>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</si>
  <si>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</si>
  <si>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</si>
  <si>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</si>
  <si>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</si>
  <si>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</si>
  <si>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</si>
  <si>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</si>
  <si>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</si>
  <si>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</si>
  <si>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</si>
  <si>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</si>
  <si>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</si>
  <si>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</si>
  <si>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</si>
  <si>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</si>
  <si>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</si>
  <si>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</si>
  <si>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</si>
  <si>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</si>
  <si>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</si>
  <si>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</si>
  <si>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</si>
  <si>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</si>
  <si>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</si>
  <si>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</si>
  <si>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</si>
  <si>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</si>
  <si>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</si>
  <si>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</si>
  <si>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</si>
  <si>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</si>
  <si>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</si>
  <si>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</si>
  <si>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</si>
  <si>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</si>
  <si>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</si>
  <si>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</si>
  <si>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</si>
  <si>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</si>
  <si>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</si>
  <si>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</si>
  <si>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</si>
  <si>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</si>
  <si>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</si>
  <si>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</si>
  <si>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</si>
  <si>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</si>
  <si>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</si>
  <si>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</si>
  <si>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</si>
  <si>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</si>
  <si>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</si>
  <si>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</si>
  <si>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</si>
  <si>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</si>
  <si>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</si>
  <si>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</si>
  <si>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</si>
  <si>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</si>
  <si>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</si>
  <si>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</si>
  <si>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</si>
  <si>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</si>
  <si>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</si>
  <si>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</si>
  <si>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</si>
  <si>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</si>
  <si>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</si>
  <si>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</si>
  <si>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</si>
  <si>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</si>
  <si>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</si>
  <si>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</si>
  <si>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</si>
  <si>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</si>
  <si>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</si>
  <si>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</si>
  <si>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</si>
  <si>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</si>
  <si>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</si>
  <si>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</si>
  <si>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</si>
  <si>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</si>
  <si>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</si>
  <si>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</si>
  <si>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</si>
  <si>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</si>
  <si>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</si>
  <si>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</si>
  <si>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</si>
  <si>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</si>
  <si>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</si>
  <si>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</si>
  <si>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</si>
  <si>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</si>
  <si>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</si>
  <si>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</si>
  <si>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</si>
  <si>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</si>
  <si>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</si>
  <si>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</si>
  <si>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</si>
  <si>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</si>
  <si>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</si>
  <si>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</si>
  <si>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</si>
  <si>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</si>
  <si>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</si>
  <si>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</si>
  <si>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</si>
  <si>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</si>
  <si>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</si>
  <si>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</si>
  <si>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</si>
  <si>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</si>
  <si>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</si>
  <si>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</si>
  <si>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</si>
  <si>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</si>
  <si>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</si>
  <si>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</si>
  <si>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</si>
  <si>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</si>
  <si>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</si>
  <si>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</si>
  <si>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</si>
  <si>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</si>
  <si>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</si>
  <si>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</si>
  <si>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</si>
  <si>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</si>
  <si>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</si>
  <si>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</si>
  <si>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</si>
  <si>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</si>
  <si>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</si>
  <si>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</si>
  <si>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</si>
  <si>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</si>
  <si>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</si>
  <si>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</si>
  <si>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</si>
  <si>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</si>
  <si>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</si>
  <si>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</si>
  <si>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</si>
  <si>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</si>
  <si>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</si>
  <si>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</si>
  <si>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</si>
  <si>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</si>
  <si>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</si>
  <si>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</si>
  <si>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</si>
  <si>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</si>
  <si>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</si>
  <si>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</si>
  <si>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</si>
  <si>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</si>
  <si>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</si>
  <si>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</si>
  <si>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</si>
  <si>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</si>
  <si>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</si>
  <si>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</si>
  <si>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</si>
  <si>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</si>
  <si>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</si>
  <si>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</si>
  <si>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</si>
  <si>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</si>
  <si>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</si>
  <si>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</si>
  <si>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</si>
  <si>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</si>
  <si>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</si>
  <si>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</si>
  <si>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</si>
  <si>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</si>
  <si>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</si>
  <si>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</si>
  <si>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</si>
  <si>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</si>
  <si>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</si>
  <si>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</si>
  <si>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</si>
  <si>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</si>
  <si>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</si>
  <si>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</si>
  <si>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</si>
  <si>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</si>
  <si>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</si>
  <si>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</si>
  <si>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</si>
  <si>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</si>
  <si>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</si>
  <si>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</si>
  <si>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</si>
  <si>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</si>
  <si>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</si>
  <si>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</si>
  <si>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</si>
  <si>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</si>
  <si>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</si>
  <si>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</si>
  <si>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</si>
  <si>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</si>
  <si>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</si>
  <si>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</si>
  <si>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</si>
  <si>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</si>
  <si>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</si>
  <si>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</si>
  <si>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</si>
  <si>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</si>
  <si>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</si>
  <si>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</si>
  <si>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</si>
  <si>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</si>
  <si>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</si>
  <si>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</si>
  <si>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</si>
  <si>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</si>
  <si>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</si>
  <si>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</si>
  <si>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</si>
  <si>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</si>
  <si>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</si>
  <si>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</si>
  <si>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</si>
  <si>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</si>
  <si>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</si>
  <si>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</si>
  <si>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</si>
  <si>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</si>
  <si>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</si>
  <si>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</si>
  <si>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</si>
  <si>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</si>
  <si>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</si>
  <si>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</si>
  <si>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</si>
  <si>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</si>
  <si>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</si>
  <si>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</si>
  <si>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</si>
  <si>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</si>
  <si>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</si>
  <si>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</si>
  <si>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</si>
  <si>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</si>
  <si>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</si>
  <si>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</si>
  <si>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</si>
  <si>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</si>
  <si>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</si>
  <si>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</si>
  <si>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</si>
  <si>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</si>
  <si>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</si>
  <si>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</si>
  <si>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</si>
  <si>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</si>
  <si>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</si>
  <si>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</si>
  <si>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</si>
  <si>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</si>
  <si>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</si>
  <si>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</si>
  <si>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</si>
  <si>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</si>
  <si>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</si>
  <si>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</si>
  <si>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</si>
  <si>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</si>
  <si>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</si>
  <si>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</si>
  <si>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</si>
  <si>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</si>
  <si>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</si>
  <si>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</si>
  <si>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</si>
  <si>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</si>
  <si>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</si>
  <si>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</si>
  <si>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</si>
  <si>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</si>
  <si>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</si>
  <si>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</si>
  <si>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</si>
  <si>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</si>
  <si>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</si>
  <si>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</si>
  <si>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</si>
  <si>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</si>
  <si>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</si>
  <si>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</si>
  <si>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</si>
  <si>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</si>
  <si>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</si>
  <si>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</si>
  <si>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</si>
  <si>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</si>
  <si>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</si>
  <si>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</si>
  <si>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</si>
  <si>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</si>
  <si>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</si>
  <si>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</si>
  <si>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</si>
  <si>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</si>
  <si>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</si>
  <si>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</si>
  <si>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</si>
  <si>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</si>
  <si>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</si>
  <si>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</si>
  <si>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</si>
  <si>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</si>
  <si>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</si>
  <si>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</si>
  <si>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</si>
  <si>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</si>
  <si>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</si>
  <si>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</si>
  <si>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</si>
  <si>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</si>
  <si>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</si>
  <si>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</si>
  <si>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</si>
  <si>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</si>
  <si>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</si>
  <si>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</si>
  <si>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</si>
  <si>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</si>
  <si>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</si>
  <si>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</si>
  <si>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</si>
  <si>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</si>
  <si>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</si>
  <si>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</si>
  <si>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</si>
  <si>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</si>
  <si>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</si>
  <si>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</si>
  <si>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</si>
  <si>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</si>
  <si>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</si>
  <si>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</si>
  <si>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</si>
  <si>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</si>
  <si>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</si>
  <si>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</si>
  <si>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</si>
  <si>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</si>
  <si>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</si>
  <si>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</si>
  <si>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</si>
  <si>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</si>
  <si>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</si>
  <si>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</si>
  <si>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</si>
  <si>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</si>
  <si>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</si>
  <si>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</si>
  <si>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</si>
  <si>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</si>
  <si>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</si>
  <si>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</si>
  <si>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</si>
  <si>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</si>
  <si>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</si>
  <si>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</si>
  <si>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</si>
  <si>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</si>
  <si>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</si>
  <si>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</si>
  <si>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</si>
  <si>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</si>
  <si>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</si>
  <si>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</si>
  <si>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</si>
  <si>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</si>
  <si>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</si>
  <si>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</si>
  <si>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</si>
  <si>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</si>
  <si>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</si>
  <si>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</si>
  <si>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</si>
  <si>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</si>
  <si>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</si>
  <si>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</si>
  <si>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</si>
  <si>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</si>
  <si>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</si>
  <si>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</si>
  <si>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</si>
  <si>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</si>
  <si>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</si>
  <si>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</si>
  <si>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</si>
  <si>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</si>
  <si>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</si>
  <si>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</si>
  <si>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</si>
  <si>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</si>
  <si>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</si>
  <si>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</si>
  <si>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</si>
  <si>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</si>
  <si>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</si>
  <si>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</si>
  <si>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</si>
  <si>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</si>
  <si>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</si>
  <si>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</si>
  <si>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</si>
  <si>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</si>
  <si>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</si>
  <si>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</si>
  <si>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</si>
  <si>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</si>
  <si>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</si>
  <si>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</si>
  <si>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</si>
  <si>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</si>
  <si>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</si>
  <si>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</si>
  <si>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</si>
  <si>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</si>
  <si>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</si>
  <si>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</si>
  <si>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</si>
  <si>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</si>
  <si>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</si>
  <si>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</si>
  <si>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</si>
  <si>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</si>
  <si>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</si>
  <si>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</si>
  <si>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</si>
  <si>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</si>
  <si>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</si>
  <si>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</si>
  <si>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</si>
  <si>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</si>
  <si>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</si>
  <si>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</si>
  <si>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</si>
  <si>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</si>
  <si>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</si>
  <si>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</si>
  <si>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</si>
  <si>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</si>
  <si>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</si>
  <si>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</si>
  <si>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</si>
  <si>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</si>
  <si>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</si>
  <si>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</si>
  <si>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</si>
  <si>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</si>
  <si>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</si>
  <si>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</si>
  <si>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</si>
  <si>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</si>
  <si>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</si>
  <si>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</si>
  <si>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</si>
  <si>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</si>
  <si>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</si>
  <si>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</si>
  <si>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</si>
  <si>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</si>
  <si>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</si>
  <si>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</si>
  <si>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</si>
  <si>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</si>
  <si>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</si>
  <si>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</si>
  <si>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</si>
  <si>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</si>
  <si>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</si>
  <si>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</si>
  <si>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</si>
  <si>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</si>
  <si>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</si>
  <si>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</si>
  <si>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</si>
  <si>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</si>
  <si>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</si>
  <si>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</si>
  <si>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</si>
  <si>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</si>
  <si>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</si>
  <si>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</si>
  <si>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</si>
  <si>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</si>
  <si>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</si>
  <si>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</si>
  <si>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</si>
  <si>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</si>
  <si>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</si>
  <si>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</si>
  <si>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</si>
  <si>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</si>
  <si>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</si>
  <si>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</si>
  <si>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</si>
  <si>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</si>
  <si>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</si>
  <si>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</si>
  <si>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</si>
  <si>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</si>
  <si>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</si>
  <si>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</si>
  <si>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</si>
  <si>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</si>
  <si>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</si>
  <si>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</si>
  <si>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</si>
  <si>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</si>
  <si>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</si>
  <si>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</si>
  <si>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</si>
  <si>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</si>
  <si>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</si>
  <si>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</si>
  <si>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</si>
  <si>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</si>
  <si>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</si>
  <si>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</si>
  <si>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</si>
  <si>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</si>
  <si>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</si>
  <si>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</si>
  <si>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</si>
  <si>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</si>
  <si>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</si>
  <si>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</si>
  <si>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</si>
  <si>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</si>
  <si>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</si>
  <si>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</si>
  <si>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</si>
  <si>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</si>
  <si>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</si>
  <si>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</si>
  <si>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</si>
  <si>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</si>
  <si>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</si>
  <si>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</si>
  <si>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</si>
  <si>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</si>
  <si>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</si>
  <si>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</si>
  <si>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</si>
  <si>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</si>
  <si>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</si>
  <si>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</si>
  <si>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</si>
  <si>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</si>
  <si>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</si>
  <si>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</si>
  <si>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</si>
  <si>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</si>
  <si>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</si>
  <si>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</si>
  <si>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</si>
  <si>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</si>
  <si>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</si>
  <si>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</si>
  <si>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</si>
  <si>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</si>
  <si>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</si>
  <si>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</si>
  <si>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</si>
  <si>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</si>
  <si>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</si>
  <si>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</si>
  <si>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</si>
  <si>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</si>
  <si>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</si>
  <si>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</si>
  <si>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</si>
  <si>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</si>
  <si>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</si>
  <si>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</si>
  <si>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</si>
  <si>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</si>
  <si>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</si>
  <si>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</si>
  <si>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</si>
  <si>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</si>
  <si>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</si>
  <si>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</si>
  <si>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</si>
  <si>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</si>
  <si>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</si>
  <si>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</si>
  <si>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</si>
  <si>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</si>
  <si>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</si>
  <si>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</si>
  <si>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</si>
  <si>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</si>
  <si>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</si>
  <si>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</si>
  <si>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</si>
  <si>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</si>
  <si>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</si>
  <si>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</si>
  <si>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</si>
  <si>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</si>
  <si>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</si>
  <si>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</si>
  <si>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</si>
  <si>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</si>
  <si>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</si>
  <si>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</si>
  <si>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</si>
  <si>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</si>
  <si>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</si>
  <si>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</si>
  <si>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</si>
  <si>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</si>
  <si>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</si>
  <si>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</si>
  <si>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</si>
  <si>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</si>
  <si>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</si>
  <si>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</si>
  <si>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</si>
  <si>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</si>
  <si>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</si>
  <si>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</si>
  <si>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</si>
  <si>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</si>
  <si>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</si>
  <si>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</si>
  <si>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</si>
  <si>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</si>
  <si>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</si>
  <si>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</si>
  <si>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</si>
  <si>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</si>
  <si>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</si>
  <si>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</si>
  <si>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</si>
  <si>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</si>
  <si>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</si>
  <si>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</si>
  <si>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</si>
  <si>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</si>
  <si>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</si>
  <si>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</si>
  <si>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</si>
  <si>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</si>
  <si>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</si>
  <si>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</si>
  <si>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</si>
  <si>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</si>
  <si>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</si>
  <si>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</si>
  <si>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</si>
  <si>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</si>
  <si>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</si>
  <si>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</si>
  <si>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</si>
  <si>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</si>
  <si>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</si>
  <si>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</si>
  <si>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</si>
  <si>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</si>
  <si>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</si>
  <si>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</si>
  <si>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</si>
  <si>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</si>
  <si>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</si>
  <si>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</si>
  <si>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</si>
  <si>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</si>
  <si>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</si>
  <si>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</si>
  <si>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</si>
  <si>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</si>
  <si>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</si>
  <si>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</si>
  <si>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</si>
  <si>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</si>
  <si>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</si>
  <si>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</si>
  <si>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</si>
  <si>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</si>
  <si>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</si>
  <si>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</si>
  <si>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</si>
  <si>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</si>
  <si>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</si>
  <si>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</si>
  <si>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</si>
  <si>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</si>
  <si>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</si>
  <si>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</si>
  <si>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</si>
  <si>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</si>
  <si>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</si>
  <si>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</si>
  <si>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</si>
  <si>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</si>
  <si>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</si>
  <si>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</si>
  <si>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</si>
  <si>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</si>
  <si>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</si>
  <si>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</si>
  <si>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</si>
  <si>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</si>
  <si>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</si>
  <si>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</si>
  <si>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</si>
  <si>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</si>
  <si>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</si>
  <si>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</si>
  <si>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</si>
  <si>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</si>
  <si>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</si>
  <si>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</si>
  <si>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</si>
  <si>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</si>
  <si>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</si>
  <si>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</si>
  <si>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</si>
  <si>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</si>
  <si>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</si>
  <si>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</si>
  <si>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</si>
  <si>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</si>
  <si>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</si>
  <si>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</si>
  <si>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</si>
  <si>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</si>
  <si>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</si>
  <si>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</si>
  <si>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</si>
  <si>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</si>
  <si>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</si>
  <si>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</si>
  <si>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</si>
  <si>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</si>
  <si>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</si>
  <si>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</si>
  <si>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</si>
  <si>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</si>
  <si>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</si>
  <si>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</si>
  <si>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</si>
  <si>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</si>
  <si>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</si>
  <si>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</si>
  <si>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</si>
  <si>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</si>
  <si>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</si>
  <si>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</si>
  <si>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</si>
  <si>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</si>
  <si>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</si>
  <si>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</si>
  <si>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</si>
  <si>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</si>
  <si>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</si>
  <si>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</si>
  <si>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</si>
  <si>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</si>
  <si>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</si>
  <si>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</si>
  <si>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</si>
  <si>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</si>
  <si>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</si>
  <si>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</si>
  <si>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</si>
  <si>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</si>
  <si>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</si>
  <si>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</si>
  <si>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</si>
  <si>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</si>
  <si>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</si>
  <si>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</si>
  <si>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</si>
  <si>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</si>
  <si>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</si>
  <si>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</si>
  <si>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</si>
  <si>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</si>
  <si>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</si>
  <si>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</si>
  <si>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</si>
  <si>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</si>
  <si>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</si>
  <si>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</si>
  <si>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</si>
  <si>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</si>
  <si>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</si>
  <si>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</si>
  <si>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</si>
  <si>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</si>
  <si>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</si>
  <si>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</si>
  <si>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</si>
  <si>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</si>
  <si>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</si>
  <si>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</si>
  <si>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</si>
  <si>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</si>
  <si>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</si>
  <si>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</si>
  <si>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</si>
  <si>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</si>
  <si>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</si>
  <si>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</si>
  <si>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</si>
  <si>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</si>
  <si>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</si>
  <si>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</si>
  <si>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</si>
  <si>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</si>
  <si>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</si>
  <si>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</si>
  <si>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</si>
  <si>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</si>
  <si>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</si>
  <si>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</si>
  <si>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</si>
  <si>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</si>
  <si>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</si>
  <si>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</si>
  <si>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</si>
  <si>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</si>
  <si>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</si>
  <si>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</si>
  <si>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</si>
  <si>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</si>
  <si>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</si>
  <si>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</si>
  <si>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</si>
  <si>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</si>
  <si>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</si>
  <si>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</si>
  <si>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</si>
  <si>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</si>
  <si>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</si>
  <si>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</si>
  <si>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</si>
  <si>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</si>
  <si>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</si>
  <si>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</si>
  <si>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</si>
  <si>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</si>
  <si>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</si>
  <si>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</si>
  <si>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</si>
  <si>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</si>
  <si>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</si>
  <si>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</si>
  <si>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</si>
  <si>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</si>
  <si>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</si>
  <si>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</si>
  <si>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</si>
  <si>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</si>
  <si>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</si>
  <si>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</si>
  <si>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</si>
  <si>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</si>
  <si>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</si>
  <si>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</si>
  <si>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</si>
  <si>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</si>
  <si>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</si>
  <si>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</si>
  <si>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</si>
  <si>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</si>
  <si>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</si>
  <si>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</si>
  <si>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</si>
  <si>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</si>
  <si>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</si>
  <si>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</si>
  <si>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</si>
  <si>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</si>
  <si>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</si>
  <si>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</si>
  <si>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</si>
  <si>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</si>
  <si>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</si>
  <si>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</si>
  <si>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</si>
  <si>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</si>
  <si>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</si>
  <si>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</si>
  <si>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</si>
  <si>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</si>
  <si>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</si>
  <si>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</si>
  <si>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</si>
  <si>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</si>
  <si>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</si>
  <si>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</si>
  <si>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</si>
  <si>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</si>
  <si>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</si>
  <si>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</si>
  <si>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</si>
  <si>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</si>
  <si>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</si>
  <si>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</si>
  <si>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</si>
  <si>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</si>
  <si>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</si>
  <si>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</si>
  <si>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</si>
  <si>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</si>
  <si>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</si>
  <si>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</si>
  <si>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</si>
  <si>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</si>
  <si>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</si>
  <si>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</si>
  <si>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</si>
  <si>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</si>
  <si>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</si>
  <si>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</si>
  <si>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</si>
  <si>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</si>
  <si>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</si>
  <si>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</si>
  <si>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</si>
  <si>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</si>
  <si>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</si>
  <si>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</si>
  <si>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</si>
  <si>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</si>
  <si>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</si>
  <si>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</si>
  <si>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</si>
  <si>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</si>
  <si>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</si>
  <si>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</si>
  <si>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</si>
  <si>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</si>
  <si>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</si>
  <si>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</si>
  <si>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</si>
  <si>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</si>
  <si>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</si>
  <si>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</si>
  <si>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</si>
  <si>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</si>
  <si>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</si>
  <si>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</si>
  <si>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</si>
  <si>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</si>
  <si>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</si>
  <si>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</si>
  <si>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</si>
  <si>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</si>
  <si>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</si>
  <si>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</si>
  <si>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</si>
  <si>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</si>
  <si>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</si>
  <si>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</si>
  <si>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</si>
  <si>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</si>
  <si>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</si>
  <si>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</si>
  <si>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</si>
  <si>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</si>
  <si>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</si>
  <si>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</si>
  <si>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</si>
  <si>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</si>
  <si>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</si>
  <si>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</si>
  <si>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</si>
  <si>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</si>
  <si>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</si>
  <si>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</si>
  <si>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</si>
  <si>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</si>
  <si>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</si>
  <si>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</si>
  <si>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</si>
  <si>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</si>
  <si>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</si>
  <si>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</si>
  <si>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</si>
  <si>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</si>
  <si>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</si>
  <si>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</si>
  <si>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</si>
  <si>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</si>
  <si>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</si>
  <si>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</si>
  <si>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</si>
  <si>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</si>
  <si>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</si>
  <si>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</si>
  <si>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</si>
  <si>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</si>
  <si>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</si>
  <si>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</si>
  <si>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</si>
  <si>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</si>
  <si>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</si>
  <si>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</si>
  <si>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</si>
  <si>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</si>
  <si>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</si>
  <si>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</si>
  <si>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</si>
  <si>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</si>
  <si>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</si>
  <si>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</si>
  <si>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</si>
  <si>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</si>
  <si>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</si>
  <si>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</si>
  <si>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</si>
  <si>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</si>
  <si>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</si>
  <si>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</si>
  <si>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</si>
  <si>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</si>
  <si>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</si>
  <si>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</si>
  <si>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</si>
  <si>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</si>
  <si>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</si>
  <si>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</si>
  <si>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</si>
  <si>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</si>
  <si>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</si>
  <si>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</si>
  <si>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</si>
  <si>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</si>
  <si>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</si>
  <si>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</si>
  <si>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</si>
  <si>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</si>
  <si>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</si>
  <si>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</si>
  <si>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</si>
  <si>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</si>
  <si>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</si>
  <si>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</si>
  <si>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</si>
  <si>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</si>
  <si>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</si>
  <si>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</si>
  <si>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</si>
  <si>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</si>
  <si>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</si>
  <si>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</si>
  <si>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</si>
  <si>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</si>
  <si>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</si>
  <si>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</si>
  <si>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</si>
  <si>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</si>
  <si>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</si>
  <si>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</si>
  <si>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</si>
  <si>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</si>
  <si>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</si>
  <si>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</si>
  <si>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</si>
  <si>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</si>
  <si>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</si>
  <si>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</si>
  <si>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</si>
  <si>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</si>
  <si>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</si>
  <si>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</si>
  <si>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</si>
  <si>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</si>
  <si>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</si>
  <si>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</si>
  <si>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</si>
  <si>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</si>
  <si>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</si>
  <si>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</si>
  <si>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</si>
  <si>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</si>
  <si>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</si>
  <si>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</si>
  <si>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</si>
  <si>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</si>
  <si>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</si>
  <si>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</si>
  <si>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</si>
  <si>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</si>
  <si>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</si>
  <si>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</si>
  <si>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</si>
  <si>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</si>
  <si>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</si>
  <si>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</si>
  <si>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</si>
  <si>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</si>
  <si>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</si>
  <si>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</si>
  <si>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</si>
  <si>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</si>
  <si>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</si>
  <si>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</si>
  <si>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</si>
  <si>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</si>
  <si>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</si>
  <si>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</si>
  <si>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</si>
  <si>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</si>
  <si>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</si>
  <si>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</si>
  <si>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</si>
  <si>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</si>
  <si>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</si>
  <si>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</si>
  <si>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</si>
  <si>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</si>
  <si>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</si>
  <si>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</si>
  <si>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</si>
  <si>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</si>
  <si>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</si>
  <si>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</si>
  <si>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</si>
  <si>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</si>
  <si>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</si>
  <si>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</si>
  <si>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</si>
  <si>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</si>
  <si>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</si>
  <si>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</si>
  <si>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</si>
  <si>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</si>
  <si>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</si>
  <si>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</si>
  <si>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</si>
  <si>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</si>
  <si>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</si>
  <si>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</si>
  <si>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</si>
  <si>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</si>
  <si>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</si>
  <si>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</si>
  <si>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</si>
  <si>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</si>
  <si>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</si>
  <si>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</si>
  <si>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</si>
  <si>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</si>
  <si>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</si>
  <si>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</si>
  <si>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</si>
  <si>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</si>
  <si>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</si>
  <si>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</si>
  <si>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</si>
  <si>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</si>
  <si>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</si>
  <si>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</si>
  <si>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</si>
  <si>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</si>
  <si>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</si>
  <si>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</si>
  <si>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</si>
  <si>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</si>
  <si>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</si>
  <si>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</si>
  <si>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</si>
  <si>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</si>
  <si>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</si>
  <si>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</si>
  <si>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</si>
  <si>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</si>
  <si>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</si>
  <si>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</si>
  <si>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</si>
  <si>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</si>
  <si>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</si>
  <si>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</si>
  <si>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</si>
  <si>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</si>
  <si>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</si>
  <si>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</si>
  <si>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</si>
  <si>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</si>
  <si>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</si>
  <si>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</si>
  <si>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</si>
  <si>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</si>
  <si>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</si>
  <si>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</si>
  <si>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</si>
  <si>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</si>
  <si>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</si>
  <si>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</si>
  <si>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</si>
  <si>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</si>
  <si>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</si>
  <si>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</si>
  <si>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</si>
  <si>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</si>
  <si>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</si>
  <si>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</si>
  <si>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</si>
  <si>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</si>
  <si>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</si>
  <si>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</si>
  <si>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</si>
  <si>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</si>
  <si>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</si>
  <si>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</si>
  <si>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</si>
  <si>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</si>
  <si>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</si>
  <si>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</si>
  <si>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</si>
  <si>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</si>
  <si>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</si>
  <si>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</si>
  <si>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</si>
  <si>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</si>
  <si>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</si>
  <si>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</si>
  <si>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</si>
  <si>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</si>
  <si>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</si>
  <si>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</si>
  <si>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</si>
  <si>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</si>
  <si>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</si>
  <si>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</si>
  <si>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</si>
  <si>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</si>
  <si>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</si>
  <si>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</si>
  <si>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</si>
  <si>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</si>
  <si>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</si>
  <si>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</si>
  <si>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</si>
  <si>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</si>
  <si>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</si>
  <si>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</si>
  <si>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</si>
  <si>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</si>
  <si>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</si>
  <si>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</si>
  <si>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</si>
  <si>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</si>
  <si>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</si>
  <si>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</si>
  <si>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</si>
  <si>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</si>
  <si>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</si>
  <si>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</si>
  <si>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</si>
  <si>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</si>
  <si>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</si>
  <si>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</si>
  <si>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</si>
  <si>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</si>
  <si>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</si>
  <si>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</si>
  <si>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</si>
  <si>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</si>
  <si>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</si>
  <si>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</si>
  <si>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</si>
  <si>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</si>
  <si>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</si>
  <si>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</si>
  <si>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</si>
  <si>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</si>
  <si>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</si>
  <si>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</si>
  <si>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</si>
  <si>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</si>
  <si>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</si>
  <si>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</si>
  <si>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</si>
  <si>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</si>
  <si>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</si>
  <si>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</si>
  <si>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</si>
  <si>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</si>
  <si>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</si>
  <si>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</si>
  <si>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</si>
  <si>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</si>
  <si>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</si>
  <si>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</si>
  <si>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</si>
  <si>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</si>
  <si>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</si>
  <si>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</si>
  <si>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</si>
  <si>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</si>
  <si>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</si>
  <si>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</si>
  <si>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</si>
  <si>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</si>
  <si>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</si>
  <si>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</si>
  <si>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</si>
  <si>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</si>
  <si>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</si>
  <si>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</si>
  <si>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</si>
  <si>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</si>
  <si>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</si>
  <si>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</si>
  <si>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</si>
  <si>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</si>
  <si>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</si>
  <si>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</si>
  <si>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</si>
  <si>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</si>
  <si>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</si>
  <si>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</si>
  <si>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</si>
  <si>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</si>
  <si>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</si>
  <si>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</si>
  <si>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</si>
  <si>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</si>
  <si>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</si>
  <si>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</si>
  <si>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</si>
  <si>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</si>
  <si>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</si>
  <si>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</si>
  <si>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</si>
  <si>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</si>
  <si>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</si>
  <si>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</si>
  <si>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</si>
  <si>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</si>
  <si>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</si>
  <si>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</si>
  <si>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</si>
  <si>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</si>
  <si>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</si>
  <si>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</si>
  <si>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</si>
  <si>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</si>
  <si>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</si>
  <si>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</si>
  <si>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</si>
  <si>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</si>
  <si>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</si>
  <si>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</si>
  <si>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</si>
  <si>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</si>
  <si>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</si>
  <si>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</si>
  <si>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</si>
  <si>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</si>
  <si>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</si>
  <si>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</si>
  <si>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</si>
  <si>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</si>
  <si>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</si>
  <si>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</si>
  <si>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</si>
  <si>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</si>
  <si>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</si>
  <si>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</si>
  <si>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</si>
  <si>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</si>
  <si>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</si>
  <si>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</si>
  <si>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</si>
  <si>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</si>
  <si>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</si>
  <si>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</si>
  <si>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</si>
  <si>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</si>
  <si>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</si>
  <si>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</si>
  <si>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</si>
  <si>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</si>
  <si>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</si>
  <si>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</si>
  <si>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</si>
  <si>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</si>
  <si>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</si>
  <si>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</si>
  <si>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</si>
  <si>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</si>
  <si>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</si>
  <si>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</si>
  <si>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</si>
  <si>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</si>
  <si>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</si>
  <si>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</si>
  <si>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</si>
  <si>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</si>
  <si>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</si>
  <si>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</si>
  <si>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</si>
  <si>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</si>
  <si>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</si>
  <si>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</si>
  <si>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</si>
  <si>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</si>
  <si>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</si>
  <si>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</si>
  <si>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</si>
  <si>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</si>
  <si>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</si>
  <si>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</si>
  <si>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</si>
  <si>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</si>
  <si>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</si>
  <si>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</si>
  <si>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</si>
  <si>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</si>
  <si>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</si>
  <si>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</si>
  <si>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</si>
  <si>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</si>
  <si>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</si>
  <si>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</si>
  <si>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</si>
  <si>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</si>
  <si>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</si>
  <si>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</si>
  <si>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</si>
  <si>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</si>
  <si>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</si>
  <si>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</si>
  <si>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</si>
  <si>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</si>
  <si>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</si>
  <si>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</si>
  <si>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</si>
  <si>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</si>
  <si>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</si>
  <si>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</si>
  <si>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</si>
  <si>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</si>
  <si>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</si>
  <si>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</si>
  <si>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</si>
  <si>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</si>
  <si>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</si>
  <si>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</si>
  <si>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</si>
  <si>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</si>
  <si>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</si>
  <si>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</si>
  <si>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</si>
  <si>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</si>
  <si>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</si>
  <si>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</si>
  <si>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</si>
  <si>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</si>
  <si>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</si>
  <si>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</si>
  <si>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</si>
  <si>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</si>
  <si>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</si>
  <si>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</si>
  <si>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</si>
  <si>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</si>
  <si>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</si>
  <si>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</si>
  <si>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</si>
  <si>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</si>
  <si>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</si>
  <si>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</si>
  <si>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</si>
  <si>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</si>
  <si>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</si>
  <si>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</si>
  <si>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</si>
  <si>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</si>
  <si>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</si>
  <si>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</si>
  <si>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</si>
  <si>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</si>
  <si>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</si>
  <si>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</si>
  <si>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</si>
  <si>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</si>
  <si>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</si>
  <si>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</si>
  <si>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</si>
  <si>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</si>
  <si>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</si>
  <si>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</si>
  <si>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</si>
  <si>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</si>
  <si>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</si>
  <si>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</si>
  <si>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</si>
  <si>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</si>
  <si>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</si>
  <si>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</si>
  <si>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</si>
  <si>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</si>
  <si>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</si>
  <si>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</si>
  <si>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</si>
  <si>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</si>
  <si>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</si>
  <si>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</si>
  <si>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</si>
  <si>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</si>
  <si>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</si>
  <si>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</si>
  <si>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</si>
  <si>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</si>
  <si>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</si>
  <si>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</si>
  <si>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</si>
  <si>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</si>
  <si>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</si>
  <si>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</si>
  <si>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</si>
  <si>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</si>
  <si>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</si>
  <si>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</si>
  <si>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</si>
  <si>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</si>
  <si>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</si>
  <si>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</si>
  <si>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</si>
  <si>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</si>
  <si>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</si>
  <si>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</si>
  <si>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</si>
  <si>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</si>
  <si>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</si>
  <si>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</si>
  <si>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</si>
  <si>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</si>
  <si>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</si>
  <si>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</si>
  <si>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</si>
  <si>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</si>
  <si>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</si>
  <si>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</si>
  <si>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</si>
  <si>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</si>
  <si>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</si>
  <si>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</si>
  <si>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</si>
  <si>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</si>
  <si>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</si>
  <si>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</si>
  <si>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</si>
  <si>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</si>
  <si>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</si>
  <si>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</si>
  <si>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</si>
  <si>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</si>
  <si>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</si>
  <si>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</si>
  <si>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</si>
  <si>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</si>
  <si>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</si>
  <si>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</si>
  <si>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</si>
  <si>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</si>
  <si>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</si>
  <si>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</si>
  <si>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</si>
  <si>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</si>
  <si>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</si>
  <si>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</si>
  <si>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</si>
  <si>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</si>
  <si>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</si>
  <si>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</si>
  <si>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</si>
  <si>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</si>
  <si>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</si>
  <si>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</si>
  <si>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</si>
  <si>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</si>
  <si>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</si>
  <si>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</si>
  <si>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</si>
  <si>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</si>
  <si>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</si>
  <si>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</si>
  <si>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</si>
  <si>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</si>
  <si>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</si>
  <si>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</si>
  <si>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</si>
  <si>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</si>
  <si>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</si>
  <si>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</si>
  <si>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</si>
  <si>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</si>
  <si>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</si>
  <si>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</si>
  <si>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</si>
  <si>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</si>
  <si>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</si>
  <si>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</si>
  <si>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</si>
  <si>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</si>
  <si>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</si>
  <si>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</si>
  <si>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</si>
  <si>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</si>
  <si>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</si>
  <si>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</si>
  <si>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</si>
  <si>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</si>
  <si>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</si>
  <si>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</si>
  <si>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</si>
  <si>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</si>
  <si>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</si>
  <si>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</si>
  <si>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</si>
  <si>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</si>
  <si>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</si>
  <si>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</si>
  <si>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</si>
  <si>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</si>
  <si>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</si>
  <si>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</si>
  <si>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</si>
  <si>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</si>
  <si>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</si>
  <si>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</si>
  <si>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</si>
  <si>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</si>
  <si>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</si>
  <si>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</si>
  <si>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</si>
  <si>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</si>
  <si>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</si>
  <si>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</si>
  <si>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</si>
  <si>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</si>
  <si>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</si>
  <si>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</si>
  <si>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</si>
  <si>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</si>
  <si>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</si>
  <si>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</si>
  <si>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</si>
  <si>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</si>
  <si>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</si>
  <si>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</si>
  <si>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</si>
  <si>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</si>
  <si>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</si>
  <si>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</si>
  <si>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</si>
  <si>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</si>
  <si>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</si>
  <si>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</si>
  <si>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</si>
  <si>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</si>
  <si>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</si>
  <si>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</si>
  <si>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</si>
  <si>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</si>
  <si>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</si>
  <si>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</si>
  <si>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</si>
  <si>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</si>
  <si>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</si>
  <si>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</si>
  <si>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</si>
  <si>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</si>
  <si>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</si>
  <si>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</si>
  <si>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</si>
  <si>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</si>
  <si>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</si>
  <si>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</si>
  <si>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</si>
  <si>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</si>
  <si>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</si>
  <si>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</si>
  <si>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</si>
  <si>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</si>
  <si>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</si>
  <si>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</si>
  <si>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</si>
  <si>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</si>
  <si>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</si>
  <si>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</si>
  <si>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</si>
  <si>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</si>
  <si>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</si>
  <si>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</si>
  <si>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</si>
  <si>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</si>
  <si>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</si>
  <si>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</si>
  <si>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</si>
  <si>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</si>
  <si>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</si>
  <si>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</si>
  <si>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</si>
  <si>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</si>
  <si>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</si>
  <si>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</si>
  <si>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</si>
  <si>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</si>
  <si>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</si>
  <si>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</si>
  <si>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</si>
  <si>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</si>
  <si>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</si>
  <si>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</si>
  <si>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</si>
  <si>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</si>
  <si>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</si>
  <si>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</si>
  <si>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</si>
  <si>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</si>
  <si>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</si>
  <si>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</si>
  <si>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</si>
  <si>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</si>
  <si>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</si>
  <si>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</si>
  <si>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</si>
  <si>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</si>
  <si>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</si>
  <si>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</si>
  <si>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</si>
  <si>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</si>
  <si>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</si>
  <si>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</si>
  <si>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</si>
  <si>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</si>
  <si>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</si>
  <si>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</si>
  <si>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</si>
  <si>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</si>
  <si>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</si>
  <si>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</si>
  <si>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</si>
  <si>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</si>
  <si>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</si>
  <si>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</si>
  <si>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</si>
  <si>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</si>
  <si>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</si>
  <si>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</si>
  <si>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</si>
  <si>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</si>
  <si>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</si>
  <si>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</si>
  <si>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</si>
  <si>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</si>
  <si>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</si>
  <si>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</si>
  <si>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</si>
  <si>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</si>
  <si>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</si>
  <si>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</si>
  <si>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</si>
  <si>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</si>
  <si>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</si>
  <si>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</si>
  <si>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</si>
  <si>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</si>
  <si>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</si>
  <si>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</si>
  <si>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</si>
  <si>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</si>
  <si>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</si>
  <si>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</si>
  <si>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</si>
  <si>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</si>
  <si>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</si>
  <si>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</si>
  <si>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</si>
  <si>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</si>
  <si>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</si>
  <si>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</si>
  <si>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</si>
  <si>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</si>
  <si>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</si>
  <si>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</si>
  <si>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</si>
  <si>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</si>
  <si>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</si>
  <si>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</si>
  <si>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</si>
  <si>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</si>
  <si>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</si>
  <si>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</si>
  <si>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</si>
  <si>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</si>
  <si>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</si>
  <si>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</si>
  <si>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</si>
  <si>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</si>
  <si>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</si>
  <si>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</si>
  <si>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</si>
  <si>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</si>
  <si>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</si>
  <si>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</si>
  <si>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</si>
  <si>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</si>
  <si>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</si>
  <si>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</si>
  <si>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</si>
  <si>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</si>
  <si>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</si>
  <si>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</si>
  <si>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</si>
  <si>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</si>
  <si>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</si>
  <si>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</si>
  <si>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</si>
  <si>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</si>
  <si>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</si>
  <si>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</si>
  <si>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</si>
  <si>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</si>
  <si>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</si>
  <si>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</si>
  <si>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</si>
  <si>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</si>
  <si>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</si>
  <si>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</si>
  <si>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</si>
  <si>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</si>
  <si>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</si>
  <si>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</si>
  <si>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</si>
  <si>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</si>
  <si>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</si>
  <si>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</si>
  <si>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</si>
  <si>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</si>
  <si>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</si>
  <si>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</si>
  <si>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</si>
  <si>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</si>
  <si>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</si>
  <si>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</si>
  <si>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</si>
  <si>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</si>
  <si>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</si>
  <si>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</si>
  <si>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</si>
  <si>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</si>
  <si>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</si>
  <si>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</si>
  <si>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</si>
  <si>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</si>
  <si>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</si>
  <si>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</si>
  <si>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</si>
  <si>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</si>
  <si>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</si>
  <si>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</si>
  <si>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</si>
  <si>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</si>
  <si>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</si>
  <si>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</si>
  <si>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</si>
  <si>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</si>
  <si>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</si>
  <si>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</si>
  <si>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</si>
  <si>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</si>
  <si>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</si>
  <si>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</si>
  <si>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</si>
  <si>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</si>
  <si>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</si>
  <si>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</si>
  <si>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</si>
  <si>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</si>
  <si>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</si>
  <si>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</si>
  <si>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</si>
  <si>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</si>
  <si>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</si>
  <si>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</si>
  <si>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</si>
  <si>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</si>
  <si>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</si>
  <si>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</si>
  <si>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</si>
  <si>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</si>
  <si>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</si>
  <si>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</si>
  <si>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</si>
  <si>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</si>
  <si>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</si>
  <si>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</si>
  <si>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</si>
  <si>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</si>
  <si>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</si>
  <si>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</si>
  <si>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</si>
  <si>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</si>
  <si>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</si>
  <si>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</si>
  <si>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</si>
  <si>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</si>
  <si>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</si>
  <si>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</si>
  <si>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</si>
  <si>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</si>
  <si>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</si>
  <si>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</si>
  <si>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</si>
  <si>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</si>
  <si>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</si>
  <si>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</si>
  <si>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</si>
  <si>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</si>
  <si>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</si>
  <si>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</si>
  <si>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</si>
  <si>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</si>
  <si>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</si>
  <si>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</si>
  <si>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</si>
  <si>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</si>
  <si>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</si>
  <si>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</si>
  <si>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</si>
  <si>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</si>
  <si>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</si>
  <si>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</si>
  <si>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</si>
  <si>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</si>
  <si>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</si>
  <si>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</si>
  <si>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</si>
  <si>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</si>
  <si>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</si>
  <si>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</si>
  <si>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</si>
  <si>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</si>
  <si>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</si>
  <si>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</si>
  <si>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</si>
  <si>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</si>
  <si>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</si>
  <si>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</si>
  <si>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</si>
  <si>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</si>
  <si>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</si>
  <si>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</si>
  <si>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</si>
  <si>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</si>
  <si>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</si>
  <si>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</si>
  <si>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</si>
  <si>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</si>
  <si>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</si>
  <si>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</si>
  <si>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</si>
  <si>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</si>
  <si>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</si>
  <si>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</si>
  <si>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</si>
  <si>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</si>
  <si>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</si>
  <si>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</si>
  <si>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</si>
  <si>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</si>
  <si>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</si>
  <si>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</si>
  <si>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</si>
  <si>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</si>
  <si>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</si>
  <si>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</si>
  <si>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</si>
  <si>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</si>
  <si>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</si>
  <si>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</si>
  <si>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</si>
  <si>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</si>
  <si>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</si>
  <si>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</si>
  <si>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</si>
  <si>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</si>
  <si>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</si>
  <si>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</si>
  <si>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</si>
  <si>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</si>
  <si>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</si>
  <si>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</si>
  <si>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</si>
  <si>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</si>
  <si>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</si>
  <si>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</si>
  <si>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</si>
  <si>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</si>
  <si>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</si>
  <si>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</si>
  <si>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</si>
  <si>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</si>
  <si>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</si>
  <si>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</si>
  <si>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</si>
  <si>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</si>
  <si>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</si>
  <si>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</si>
  <si>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</si>
  <si>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</si>
  <si>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</si>
  <si>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</si>
  <si>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</si>
  <si>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</si>
  <si>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</si>
  <si>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</si>
  <si>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</si>
  <si>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</si>
  <si>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</si>
  <si>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</si>
  <si>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</si>
  <si>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</si>
  <si>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</si>
  <si>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</si>
  <si>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</si>
  <si>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</si>
  <si>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</si>
  <si>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</si>
  <si>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</si>
  <si>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</si>
  <si>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</si>
  <si>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</si>
  <si>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</si>
  <si>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</si>
  <si>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</si>
  <si>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</si>
  <si>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</si>
  <si>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</si>
  <si>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</si>
  <si>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</si>
  <si>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</si>
  <si>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</si>
  <si>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</si>
  <si>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</si>
  <si>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</si>
  <si>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</si>
  <si>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</si>
  <si>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</si>
  <si>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</si>
  <si>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</si>
  <si>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</si>
  <si>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</si>
  <si>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</si>
  <si>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</si>
  <si>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</si>
  <si>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</si>
  <si>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</si>
  <si>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</si>
  <si>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</si>
  <si>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</si>
  <si>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</si>
  <si>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</si>
  <si>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</si>
  <si>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</si>
  <si>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</si>
  <si>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</si>
  <si>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</si>
  <si>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</si>
  <si>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</si>
  <si>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</si>
  <si>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</si>
  <si>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</si>
  <si>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</si>
  <si>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</si>
  <si>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</si>
  <si>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</si>
  <si>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</si>
  <si>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</si>
  <si>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</si>
  <si>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</si>
  <si>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</si>
  <si>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</si>
  <si>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</si>
  <si>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</si>
  <si>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</si>
  <si>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</si>
  <si>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</si>
  <si>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</si>
  <si>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</si>
  <si>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</si>
  <si>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</si>
  <si>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</si>
  <si>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</si>
  <si>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</si>
  <si>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</si>
  <si>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</si>
  <si>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</si>
  <si>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</si>
  <si>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</si>
  <si>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</si>
  <si>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</si>
  <si>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</si>
  <si>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</si>
  <si>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</si>
  <si>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</si>
  <si>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</si>
  <si>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</si>
  <si>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</si>
  <si>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</si>
  <si>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</si>
  <si>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</si>
  <si>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</si>
  <si>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</si>
  <si>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</si>
  <si>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</si>
  <si>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</si>
  <si>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</si>
  <si>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</si>
  <si>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</si>
  <si>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</si>
  <si>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</si>
  <si>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</si>
  <si>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</si>
  <si>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</si>
  <si>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</si>
  <si>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</si>
  <si>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</si>
  <si>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</si>
  <si>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</si>
  <si>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</si>
  <si>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</si>
  <si>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</si>
  <si>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</si>
  <si>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</si>
  <si>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</si>
  <si>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</si>
  <si>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</si>
  <si>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</si>
  <si>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</si>
  <si>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</si>
  <si>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</si>
  <si>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</si>
  <si>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</si>
  <si>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</si>
  <si>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</si>
  <si>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</si>
  <si>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</si>
  <si>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</si>
  <si>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</si>
  <si>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</si>
  <si>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</si>
  <si>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</si>
  <si>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</si>
  <si>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</si>
  <si>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</si>
  <si>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</si>
  <si>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</si>
  <si>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</si>
  <si>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</si>
  <si>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</si>
  <si>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</si>
  <si>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</si>
  <si>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</si>
  <si>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</si>
  <si>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</si>
  <si>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</si>
  <si>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</si>
  <si>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</si>
  <si>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</si>
  <si>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</si>
  <si>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</si>
  <si>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</si>
  <si>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</si>
  <si>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</si>
  <si>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</si>
  <si>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</si>
  <si>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</si>
  <si>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</si>
  <si>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</si>
  <si>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</si>
  <si>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</si>
  <si>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</si>
  <si>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</si>
  <si>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</si>
  <si>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</si>
  <si>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</si>
  <si>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</si>
  <si>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</si>
  <si>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</si>
  <si>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</si>
  <si>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</si>
  <si>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</si>
  <si>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</si>
  <si>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</si>
  <si>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</si>
  <si>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</si>
  <si>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</si>
  <si>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</si>
  <si>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</si>
  <si>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</si>
  <si>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</si>
  <si>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</si>
  <si>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</si>
  <si>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</si>
  <si>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</si>
  <si>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</si>
  <si>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</si>
  <si>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</si>
  <si>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</si>
  <si>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</si>
  <si>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</si>
  <si>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</si>
  <si>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</si>
  <si>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</si>
  <si>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</si>
  <si>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</si>
  <si>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</si>
  <si>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</si>
  <si>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</si>
  <si>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</si>
  <si>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</si>
  <si>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</si>
  <si>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</si>
  <si>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</si>
  <si>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</si>
  <si>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</si>
  <si>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</si>
  <si>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</si>
  <si>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</si>
  <si>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</si>
  <si>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</si>
  <si>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</si>
  <si>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</si>
  <si>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</si>
  <si>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</si>
  <si>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</si>
  <si>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</si>
  <si>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</si>
  <si>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</si>
  <si>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</si>
  <si>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</si>
  <si>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</si>
  <si>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</si>
  <si>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</si>
  <si>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</si>
  <si>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</si>
  <si>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</si>
  <si>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</si>
  <si>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</si>
  <si>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</si>
  <si>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</si>
  <si>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</si>
  <si>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</si>
  <si>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</si>
  <si>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</si>
  <si>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</si>
  <si>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</si>
  <si>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</si>
  <si>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</si>
  <si>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</si>
  <si>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</si>
  <si>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</si>
  <si>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</si>
  <si>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</si>
  <si>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</si>
  <si>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</si>
  <si>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</si>
  <si>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</si>
  <si>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</si>
  <si>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</si>
  <si>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</si>
  <si>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</si>
  <si>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</si>
  <si>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</si>
  <si>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</si>
  <si>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</si>
  <si>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</si>
  <si>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</si>
  <si>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</si>
  <si>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</si>
  <si>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</si>
  <si>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</si>
  <si>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</si>
  <si>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</si>
  <si>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</si>
  <si>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</si>
  <si>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</si>
  <si>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</si>
  <si>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</si>
  <si>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</si>
  <si>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</si>
  <si>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</si>
  <si>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</si>
  <si>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</si>
  <si>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</si>
  <si>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</si>
  <si>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</si>
  <si>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</si>
  <si>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</si>
  <si>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</si>
  <si>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</si>
  <si>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</si>
  <si>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</si>
  <si>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</si>
  <si>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</si>
  <si>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</si>
  <si>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</si>
  <si>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</si>
  <si>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</si>
  <si>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</si>
  <si>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</si>
  <si>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</si>
  <si>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</si>
  <si>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</si>
  <si>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</si>
  <si>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</si>
  <si>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</si>
  <si>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</si>
  <si>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</si>
  <si>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</si>
  <si>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</si>
  <si>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</si>
  <si>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</si>
  <si>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</si>
  <si>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</si>
  <si>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</si>
  <si>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</si>
  <si>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</si>
  <si>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</si>
  <si>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</si>
  <si>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</si>
  <si>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</si>
  <si>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</si>
  <si>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</si>
  <si>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</si>
  <si>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</si>
  <si>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</si>
  <si>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</si>
  <si>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</si>
  <si>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</si>
  <si>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</si>
  <si>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</si>
  <si>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</si>
  <si>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</si>
  <si>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</si>
  <si>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</si>
  <si>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</si>
  <si>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</si>
  <si>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</si>
  <si>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</si>
  <si>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</si>
  <si>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</si>
  <si>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</si>
  <si>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</si>
  <si>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</si>
  <si>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</si>
  <si>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</si>
  <si>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</si>
  <si>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</si>
  <si>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</si>
  <si>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</si>
  <si>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</si>
  <si>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</si>
  <si>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</si>
  <si>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</si>
  <si>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</si>
  <si>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</si>
  <si>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</si>
  <si>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</si>
  <si>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</si>
  <si>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</si>
  <si>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</si>
  <si>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</si>
  <si>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</si>
  <si>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</si>
  <si>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</si>
  <si>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</si>
  <si>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</si>
  <si>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</si>
  <si>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</si>
  <si>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</si>
  <si>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</si>
  <si>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</si>
  <si>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</si>
  <si>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</si>
  <si>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</si>
  <si>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</si>
  <si>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</si>
  <si>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</si>
  <si>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</si>
  <si>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</si>
  <si>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</si>
  <si>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</si>
  <si>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</si>
  <si>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</si>
  <si>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</si>
  <si>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</si>
  <si>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</si>
  <si>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</si>
  <si>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</si>
  <si>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</si>
  <si>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</si>
  <si>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</si>
  <si>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</si>
  <si>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</si>
  <si>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</si>
  <si>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</si>
  <si>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</si>
  <si>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</si>
  <si>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</si>
  <si>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</si>
  <si>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</si>
  <si>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</si>
  <si>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</si>
  <si>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</si>
  <si>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</si>
  <si>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</si>
  <si>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</si>
  <si>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</si>
  <si>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</si>
  <si>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</si>
  <si>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</si>
  <si>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</si>
  <si>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</si>
  <si>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</si>
  <si>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</si>
  <si>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</si>
  <si>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</si>
  <si>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</si>
  <si>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</si>
  <si>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</si>
  <si>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</si>
  <si>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</si>
  <si>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</si>
  <si>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</si>
  <si>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</si>
  <si>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</si>
  <si>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</si>
  <si>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</si>
  <si>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</si>
  <si>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</si>
  <si>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</si>
  <si>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</si>
  <si>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</si>
  <si>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</si>
  <si>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</si>
  <si>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</si>
  <si>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</si>
  <si>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</si>
  <si>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</si>
  <si>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</si>
  <si>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</si>
  <si>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</si>
  <si>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</si>
  <si>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</si>
  <si>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</si>
  <si>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</si>
  <si>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</si>
  <si>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</si>
  <si>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</si>
  <si>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</si>
  <si>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</si>
  <si>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</si>
  <si>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</si>
  <si>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</si>
  <si>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</si>
  <si>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</si>
  <si>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</si>
  <si>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</si>
  <si>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</si>
  <si>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</si>
  <si>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</si>
  <si>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</si>
  <si>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</si>
  <si>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</si>
  <si>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</si>
  <si>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</si>
  <si>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</si>
  <si>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</si>
  <si>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</si>
  <si>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</si>
  <si>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</si>
  <si>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</si>
  <si>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</si>
  <si>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</si>
  <si>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</si>
  <si>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</si>
  <si>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</si>
  <si>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</si>
  <si>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</si>
  <si>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</si>
  <si>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</si>
  <si>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</si>
  <si>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</si>
  <si>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</si>
  <si>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</si>
  <si>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</si>
  <si>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</si>
  <si>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</si>
  <si>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</si>
  <si>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</si>
  <si>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</si>
  <si>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</si>
  <si>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</si>
  <si>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</si>
  <si>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</si>
  <si>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</si>
  <si>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</si>
  <si>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</si>
  <si>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</si>
  <si>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</si>
  <si>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</si>
  <si>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</si>
  <si>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</si>
  <si>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</si>
  <si>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</si>
  <si>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</si>
  <si>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</si>
  <si>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</si>
  <si>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</si>
  <si>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</si>
  <si>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</si>
  <si>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</si>
  <si>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</si>
  <si>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</si>
  <si>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</si>
  <si>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</si>
  <si>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</si>
  <si>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</si>
  <si>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</si>
  <si>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</si>
  <si>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</si>
  <si>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</si>
  <si>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</si>
  <si>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</si>
  <si>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</si>
  <si>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</si>
  <si>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</si>
  <si>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</si>
  <si>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</si>
  <si>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</si>
  <si>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</si>
  <si>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</si>
  <si>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</si>
  <si>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</si>
  <si>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</si>
  <si>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</si>
  <si>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</si>
  <si>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</si>
  <si>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</si>
  <si>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</si>
  <si>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</si>
  <si>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</si>
  <si>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</si>
  <si>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</si>
  <si>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</si>
  <si>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</si>
  <si>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</si>
  <si>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</si>
  <si>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</si>
  <si>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</si>
  <si>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</si>
  <si>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</si>
  <si>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</si>
  <si>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</si>
  <si>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</si>
  <si>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</si>
  <si>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</si>
  <si>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</si>
  <si>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</si>
  <si>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</si>
  <si>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</si>
  <si>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</si>
  <si>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</si>
  <si>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</si>
  <si>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</si>
  <si>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</si>
  <si>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</si>
  <si>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</si>
  <si>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</si>
  <si>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</si>
  <si>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</si>
  <si>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</si>
  <si>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</si>
  <si>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</si>
  <si>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</si>
  <si>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</si>
  <si>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</si>
  <si>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</si>
  <si>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</si>
  <si>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</si>
  <si>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</si>
  <si>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</si>
  <si>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</si>
  <si>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</si>
  <si>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</si>
  <si>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</si>
  <si>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</si>
  <si>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</si>
  <si>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</si>
  <si>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</si>
  <si>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</si>
  <si>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</si>
  <si>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</si>
  <si>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</si>
  <si>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</si>
  <si>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</si>
  <si>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</si>
  <si>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</si>
  <si>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</si>
  <si>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</si>
  <si>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</si>
  <si>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</si>
  <si>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</si>
  <si>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</si>
  <si>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</si>
  <si>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</si>
  <si>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</si>
  <si>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</si>
  <si>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</si>
  <si>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</si>
  <si>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</si>
  <si>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</si>
  <si>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</si>
  <si>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</si>
  <si>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</si>
  <si>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</si>
  <si>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</si>
  <si>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</si>
  <si>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</si>
  <si>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</si>
  <si>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</si>
  <si>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</si>
  <si>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</si>
  <si>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</si>
  <si>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</si>
  <si>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</si>
  <si>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</si>
  <si>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</si>
  <si>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</si>
  <si>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</si>
  <si>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</si>
  <si>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</si>
  <si>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</si>
  <si>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</si>
  <si>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</si>
  <si>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</si>
  <si>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</si>
  <si>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</si>
  <si>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</si>
  <si>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</si>
  <si>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</si>
  <si>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</si>
  <si>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</si>
  <si>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</si>
  <si>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</si>
  <si>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</si>
  <si>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</si>
  <si>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</si>
  <si>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</si>
  <si>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</si>
  <si>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</si>
  <si>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</si>
  <si>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</si>
  <si>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</si>
  <si>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</si>
  <si>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</si>
  <si>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</si>
  <si>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</si>
  <si>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</si>
  <si>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</si>
  <si>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</si>
  <si>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</si>
  <si>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</si>
  <si>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</si>
  <si>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</si>
  <si>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</si>
  <si>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</si>
  <si>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</si>
  <si>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</si>
  <si>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</si>
  <si>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</si>
  <si>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</si>
  <si>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</si>
  <si>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</si>
  <si>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</si>
  <si>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</si>
  <si>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</si>
  <si>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</si>
  <si>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</si>
  <si>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</si>
  <si>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</si>
  <si>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</si>
  <si>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</si>
  <si>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</si>
  <si>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</si>
  <si>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</si>
  <si>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</si>
  <si>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</si>
  <si>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</si>
  <si>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</si>
  <si>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</si>
  <si>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</si>
  <si>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</si>
  <si>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</si>
  <si>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</si>
  <si>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</si>
  <si>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</si>
  <si>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</si>
  <si>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</si>
  <si>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</si>
  <si>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</si>
  <si>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</si>
  <si>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</si>
  <si>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</si>
  <si>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</si>
  <si>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</si>
  <si>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</si>
  <si>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</si>
  <si>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</si>
  <si>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</si>
  <si>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</si>
  <si>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</si>
  <si>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</si>
  <si>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</si>
  <si>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</si>
  <si>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</si>
  <si>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</si>
  <si>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</si>
  <si>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</si>
  <si>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</si>
  <si>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</si>
  <si>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</si>
  <si>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</si>
  <si>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</si>
  <si>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</si>
  <si>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</si>
  <si>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</si>
  <si>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</si>
  <si>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</si>
  <si>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</si>
  <si>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</si>
  <si>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</si>
  <si>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</si>
  <si>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</si>
  <si>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</si>
  <si>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</si>
  <si>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</si>
  <si>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</si>
  <si>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</si>
  <si>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</si>
  <si>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</si>
  <si>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</si>
  <si>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</si>
  <si>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</si>
  <si>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</si>
  <si>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</si>
  <si>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</si>
  <si>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</si>
  <si>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</si>
  <si>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</si>
  <si>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</si>
  <si>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</si>
  <si>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</si>
  <si>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</si>
  <si>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</si>
  <si>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</si>
  <si>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</si>
  <si>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</si>
  <si>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</si>
  <si>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</si>
  <si>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</si>
  <si>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</si>
  <si>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</si>
  <si>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</si>
  <si>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</si>
  <si>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</si>
  <si>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</si>
  <si>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</si>
  <si>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</si>
  <si>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</si>
  <si>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</si>
  <si>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</si>
  <si>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</si>
  <si>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</si>
  <si>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</si>
  <si>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</si>
  <si>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</si>
  <si>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</si>
  <si>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</si>
  <si>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</si>
  <si>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</si>
  <si>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</si>
  <si>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</si>
  <si>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</si>
  <si>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</si>
  <si>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</si>
  <si>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</si>
  <si>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</si>
  <si>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</si>
  <si>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</si>
  <si>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</si>
  <si>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</si>
  <si>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</si>
  <si>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</si>
  <si>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</si>
  <si>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</si>
  <si>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</si>
  <si>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</si>
  <si>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</si>
  <si>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</si>
  <si>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</si>
  <si>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</si>
  <si>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</si>
  <si>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</si>
  <si>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</si>
  <si>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</si>
  <si>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</si>
  <si>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</si>
  <si>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</si>
  <si>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</si>
  <si>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</si>
  <si>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</si>
  <si>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</si>
  <si>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</si>
  <si>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</si>
  <si>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</si>
  <si>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</si>
  <si>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</si>
  <si>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</si>
  <si>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</si>
  <si>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</si>
  <si>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</si>
  <si>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</si>
  <si>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</si>
  <si>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</si>
  <si>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</si>
  <si>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</si>
  <si>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</si>
  <si>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</si>
  <si>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</si>
  <si>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</si>
  <si>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</si>
  <si>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</si>
  <si>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</si>
  <si>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</si>
  <si>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</si>
  <si>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</si>
  <si>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</si>
  <si>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</si>
  <si>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</si>
  <si>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</si>
  <si>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</si>
  <si>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</si>
  <si>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</si>
  <si>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</si>
  <si>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</si>
  <si>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</si>
  <si>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</si>
  <si>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</si>
  <si>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</si>
  <si>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</si>
  <si>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</si>
  <si>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</si>
  <si>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</si>
  <si>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</si>
  <si>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</si>
  <si>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</si>
  <si>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</si>
  <si>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</si>
  <si>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</si>
  <si>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</si>
  <si>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</si>
  <si>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</si>
  <si>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</si>
  <si>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</si>
  <si>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</si>
  <si>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</si>
  <si>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</si>
  <si>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</si>
  <si>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</si>
  <si>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</si>
  <si>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</si>
  <si>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</si>
  <si>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</si>
  <si>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</si>
  <si>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</si>
  <si>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</si>
  <si>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</si>
  <si>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</si>
  <si>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</si>
  <si>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</si>
  <si>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</si>
  <si>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</si>
  <si>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</si>
  <si>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</si>
  <si>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</si>
  <si>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</si>
  <si>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</si>
  <si>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</si>
  <si>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</si>
  <si>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</si>
  <si>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</si>
  <si>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</si>
  <si>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</si>
  <si>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</si>
  <si>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</si>
  <si>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</si>
  <si>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</si>
  <si>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</si>
  <si>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</si>
  <si>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</si>
  <si>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</si>
  <si>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</si>
  <si>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</si>
  <si>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</si>
  <si>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</si>
  <si>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</si>
  <si>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</si>
  <si>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</si>
  <si>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</si>
  <si>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</si>
  <si>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</si>
  <si>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</si>
  <si>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</si>
  <si>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</si>
  <si>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</si>
  <si>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</si>
  <si>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</si>
  <si>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</si>
  <si>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</si>
  <si>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</si>
  <si>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</si>
  <si>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</si>
  <si>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</si>
  <si>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</si>
  <si>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</si>
  <si>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</si>
  <si>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</si>
  <si>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</si>
  <si>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</si>
  <si>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</si>
  <si>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</si>
  <si>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</si>
  <si>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</si>
  <si>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</si>
  <si>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</si>
  <si>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</si>
  <si>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</si>
  <si>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</si>
  <si>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</si>
  <si>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</si>
  <si>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</si>
  <si>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</si>
  <si>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</si>
  <si>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</si>
  <si>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</si>
  <si>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</si>
  <si>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</si>
  <si>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</si>
  <si>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</si>
  <si>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</si>
  <si>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</si>
  <si>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</si>
  <si>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</si>
  <si>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</si>
  <si>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</si>
  <si>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</si>
  <si>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</si>
  <si>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</si>
  <si>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</si>
  <si>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</si>
  <si>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</si>
  <si>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</si>
  <si>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</si>
  <si>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</si>
  <si>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</si>
  <si>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</si>
  <si>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</si>
  <si>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</si>
  <si>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</si>
  <si>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</si>
  <si>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</si>
  <si>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</si>
  <si>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</si>
  <si>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</si>
  <si>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</si>
  <si>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</si>
  <si>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</si>
  <si>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</si>
  <si>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</si>
  <si>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</si>
  <si>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</si>
  <si>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</si>
  <si>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</si>
  <si>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</si>
  <si>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</si>
  <si>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</si>
  <si>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</si>
  <si>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</si>
  <si>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</si>
  <si>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</si>
  <si>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</si>
  <si>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</si>
  <si>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</si>
  <si>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</si>
  <si>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</si>
  <si>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</si>
  <si>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</si>
  <si>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</si>
  <si>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</si>
  <si>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</si>
  <si>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</si>
  <si>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</si>
  <si>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</si>
  <si>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</si>
  <si>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</si>
  <si>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</si>
  <si>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</si>
  <si>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</si>
  <si>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</si>
  <si>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</si>
  <si>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</si>
  <si>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</si>
  <si>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</si>
  <si>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</si>
  <si>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</si>
  <si>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</si>
  <si>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</si>
  <si>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</si>
  <si>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</si>
  <si>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</si>
  <si>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</si>
  <si>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</si>
  <si>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</si>
  <si>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</si>
  <si>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</si>
  <si>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</si>
  <si>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</si>
  <si>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</si>
  <si>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</si>
  <si>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</si>
  <si>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</si>
  <si>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</si>
  <si>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</si>
  <si>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</si>
  <si>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</si>
  <si>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</si>
  <si>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</si>
  <si>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</si>
  <si>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</si>
  <si>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</si>
  <si>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</si>
  <si>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</si>
  <si>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</si>
  <si>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</si>
  <si>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</si>
  <si>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</si>
  <si>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</si>
  <si>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</si>
  <si>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</si>
  <si>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</si>
  <si>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</si>
  <si>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</si>
  <si>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</si>
  <si>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</si>
  <si>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</si>
  <si>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</si>
  <si>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</si>
  <si>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</si>
  <si>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</si>
  <si>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</si>
  <si>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</si>
  <si>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</si>
  <si>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</si>
  <si>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</si>
  <si>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</si>
  <si>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</si>
  <si>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</si>
  <si>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</si>
  <si>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</si>
  <si>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</si>
  <si>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</si>
  <si>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</si>
  <si>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</si>
  <si>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</si>
  <si>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</si>
  <si>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</si>
  <si>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</si>
  <si>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</si>
  <si>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</si>
  <si>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</si>
  <si>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</si>
  <si>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</si>
  <si>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</si>
  <si>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</si>
  <si>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</si>
  <si>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</si>
  <si>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</si>
  <si>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</si>
  <si>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</si>
  <si>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</si>
  <si>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</si>
  <si>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</si>
  <si>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</si>
  <si>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</si>
  <si>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</si>
  <si>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</si>
  <si>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</si>
  <si>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</si>
  <si>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</si>
  <si>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</si>
  <si>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</si>
  <si>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</si>
  <si>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</si>
  <si>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</si>
  <si>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</si>
  <si>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</si>
  <si>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</si>
  <si>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</si>
  <si>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</si>
  <si>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</si>
  <si>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</si>
  <si>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</si>
  <si>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</si>
  <si>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</si>
  <si>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</si>
  <si>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</si>
  <si>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</si>
  <si>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</si>
  <si>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</si>
  <si>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</si>
  <si>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</si>
  <si>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</si>
  <si>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</si>
  <si>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</si>
  <si>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</si>
  <si>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</si>
  <si>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</si>
  <si>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</si>
  <si>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</si>
  <si>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</si>
  <si>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</si>
  <si>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</si>
  <si>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</si>
  <si>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</si>
  <si>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</si>
  <si>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</si>
  <si>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</si>
  <si>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</si>
  <si>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</si>
  <si>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</si>
  <si>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</si>
  <si>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</si>
  <si>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</si>
  <si>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</si>
  <si>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</si>
  <si>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</si>
  <si>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</si>
  <si>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</si>
  <si>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</si>
  <si>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</si>
  <si>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</si>
  <si>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</si>
  <si>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</si>
  <si>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</si>
  <si>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</si>
  <si>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</si>
  <si>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</si>
  <si>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</si>
  <si>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</si>
  <si>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</si>
  <si>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</si>
  <si>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</si>
  <si>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</si>
  <si>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</si>
  <si>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</si>
  <si>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</si>
  <si>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</si>
  <si>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</si>
  <si>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</si>
  <si>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</si>
  <si>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</si>
  <si>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</si>
  <si>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</si>
  <si>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</si>
  <si>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</si>
  <si>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</si>
  <si>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</si>
  <si>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</si>
  <si>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</si>
  <si>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</si>
  <si>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</si>
  <si>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</si>
  <si>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</si>
  <si>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</si>
  <si>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</si>
  <si>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</si>
  <si>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</si>
  <si>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</si>
  <si>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</si>
  <si>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</si>
  <si>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</si>
  <si>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</si>
  <si>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</si>
  <si>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</si>
  <si>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</si>
  <si>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</si>
  <si>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</si>
  <si>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</si>
  <si>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</si>
  <si>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</si>
  <si>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</si>
  <si>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</si>
  <si>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</si>
  <si>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</si>
  <si>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</si>
  <si>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</si>
  <si>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</si>
  <si>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</si>
  <si>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</si>
  <si>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</si>
  <si>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</si>
  <si>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</si>
  <si>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</si>
  <si>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</si>
  <si>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</si>
  <si>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</si>
  <si>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</si>
  <si>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</si>
  <si>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</si>
  <si>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</si>
  <si>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</si>
  <si>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</si>
  <si>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</si>
  <si>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</si>
  <si>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</si>
  <si>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</si>
  <si>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</si>
  <si>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</si>
  <si>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</si>
  <si>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</si>
  <si>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</si>
  <si>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</si>
  <si>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</si>
  <si>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</si>
  <si>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</si>
  <si>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</si>
  <si>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</si>
  <si>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</si>
  <si>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</si>
  <si>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</si>
  <si>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</si>
  <si>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</si>
  <si>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</si>
  <si>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</si>
  <si>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</si>
  <si>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</si>
  <si>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</si>
  <si>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</si>
  <si>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</si>
  <si>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</si>
  <si>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</si>
  <si>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</si>
  <si>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</si>
  <si>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</si>
  <si>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</si>
  <si>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</si>
  <si>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</si>
  <si>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</si>
  <si>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</si>
  <si>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</si>
  <si>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</si>
  <si>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</si>
  <si>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</si>
  <si>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</si>
  <si>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</si>
  <si>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</si>
  <si>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</si>
  <si>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</si>
  <si>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</si>
  <si>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</si>
  <si>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</si>
  <si>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</si>
  <si>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</si>
  <si>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</si>
  <si>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</si>
  <si>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</si>
  <si>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</si>
  <si>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</si>
  <si>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</si>
  <si>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</si>
  <si>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</si>
  <si>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</si>
  <si>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</si>
  <si>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</si>
  <si>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</si>
  <si>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</si>
  <si>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</si>
  <si>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</si>
  <si>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</si>
  <si>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</si>
  <si>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</si>
  <si>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</si>
  <si>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</si>
  <si>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</si>
  <si>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</si>
  <si>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</si>
  <si>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</si>
  <si>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</si>
  <si>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</si>
  <si>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</si>
  <si>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</si>
  <si>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</si>
  <si>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</si>
  <si>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</si>
  <si>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</si>
  <si>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</si>
  <si>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</si>
  <si>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</si>
  <si>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</si>
  <si>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</si>
  <si>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</si>
  <si>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</si>
  <si>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</si>
  <si>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</si>
  <si>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</si>
  <si>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</si>
  <si>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</si>
  <si>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</si>
  <si>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</si>
  <si>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</si>
  <si>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</si>
  <si>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</si>
  <si>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</si>
  <si>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</si>
  <si>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</si>
  <si>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</si>
  <si>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</si>
  <si>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</si>
  <si>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</si>
  <si>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</si>
  <si>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</si>
  <si>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</si>
  <si>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</si>
  <si>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</si>
  <si>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</si>
  <si>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</si>
  <si>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</si>
  <si>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</si>
  <si>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</si>
  <si>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</si>
  <si>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</si>
  <si>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</si>
  <si>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</si>
  <si>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</si>
  <si>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</si>
  <si>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</si>
  <si>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</si>
  <si>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</si>
  <si>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</si>
  <si>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</si>
  <si>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</si>
  <si>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</si>
  <si>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</si>
  <si>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</si>
  <si>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</si>
  <si>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</si>
  <si>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</si>
  <si>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</si>
  <si>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</si>
  <si>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</si>
  <si>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</si>
  <si>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</si>
  <si>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</si>
  <si>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</si>
  <si>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</si>
  <si>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</si>
  <si>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</si>
  <si>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</si>
  <si>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</si>
  <si>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</si>
  <si>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</si>
  <si>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</si>
  <si>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</si>
  <si>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</si>
  <si>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</si>
  <si>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</si>
  <si>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</si>
  <si>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</si>
  <si>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</si>
  <si>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</si>
  <si>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</si>
  <si>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</si>
  <si>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</si>
  <si>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</si>
  <si>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</si>
  <si>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</si>
  <si>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</si>
  <si>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</si>
  <si>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</si>
  <si>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</si>
  <si>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</si>
  <si>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</si>
  <si>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</si>
  <si>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</si>
  <si>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</si>
  <si>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</si>
  <si>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</si>
  <si>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</si>
  <si>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</si>
  <si>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</si>
  <si>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</si>
  <si>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</si>
  <si>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</si>
  <si>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</si>
  <si>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</si>
  <si>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</si>
  <si>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</si>
  <si>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</si>
  <si>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</si>
  <si>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</si>
  <si>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</si>
  <si>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</si>
  <si>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</si>
  <si>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</si>
  <si>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</si>
  <si>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</si>
  <si>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</si>
  <si>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</si>
  <si>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</si>
  <si>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</si>
  <si>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</si>
  <si>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</si>
  <si>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</si>
  <si>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</si>
  <si>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</si>
  <si>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</si>
  <si>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</si>
  <si>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</si>
  <si>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</si>
  <si>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</si>
  <si>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</si>
  <si>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</si>
  <si>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</si>
  <si>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</si>
  <si>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</si>
  <si>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</si>
  <si>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</si>
  <si>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</si>
  <si>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</si>
  <si>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</si>
  <si>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</si>
  <si>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</si>
  <si>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</si>
  <si>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</si>
  <si>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</si>
  <si>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</si>
  <si>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</si>
  <si>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</si>
  <si>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</si>
  <si>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</si>
  <si>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</si>
  <si>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</si>
  <si>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</si>
  <si>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</si>
  <si>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</si>
  <si>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</si>
  <si>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</si>
  <si>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</si>
  <si>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</si>
  <si>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</si>
  <si>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</si>
  <si>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</si>
  <si>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</si>
  <si>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</si>
  <si>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</si>
  <si>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</si>
  <si>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</si>
  <si>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</si>
  <si>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</si>
  <si>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</si>
  <si>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</si>
  <si>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</si>
  <si>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</si>
  <si>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</si>
  <si>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</si>
  <si>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</si>
  <si>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</si>
  <si>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</si>
  <si>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</si>
  <si>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</si>
  <si>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</si>
  <si>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</si>
  <si>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</si>
  <si>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</si>
  <si>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</si>
  <si>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</si>
  <si>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</si>
  <si>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</si>
  <si>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</si>
  <si>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</si>
  <si>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</si>
  <si>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</si>
  <si>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</si>
  <si>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</si>
  <si>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</si>
  <si>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</si>
  <si>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</si>
  <si>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</si>
  <si>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</si>
  <si>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</si>
  <si>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</si>
  <si>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</si>
  <si>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</si>
  <si>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</si>
  <si>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</si>
  <si>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</si>
  <si>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</si>
  <si>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</si>
  <si>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</si>
  <si>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</si>
  <si>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</si>
  <si>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</si>
  <si>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</si>
  <si>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</si>
  <si>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</si>
  <si>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</si>
  <si>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</si>
  <si>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</si>
  <si>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</si>
  <si>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</si>
  <si>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</si>
  <si>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</si>
  <si>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</si>
  <si>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</si>
  <si>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</si>
  <si>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</si>
  <si>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</si>
  <si>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</si>
  <si>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</si>
  <si>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</si>
  <si>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</si>
  <si>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</si>
  <si>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</si>
  <si>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</si>
  <si>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</si>
  <si>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</si>
  <si>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</si>
  <si>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</si>
  <si>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</si>
  <si>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</si>
  <si>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</si>
  <si>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</si>
  <si>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</si>
  <si>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</si>
  <si>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</si>
  <si>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</si>
  <si>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</si>
  <si>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</si>
  <si>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</si>
  <si>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</si>
  <si>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</si>
  <si>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</si>
  <si>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</si>
  <si>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</si>
  <si>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</si>
  <si>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</si>
  <si>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</si>
  <si>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</si>
  <si>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</si>
  <si>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</si>
  <si>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</si>
  <si>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</si>
  <si>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</si>
  <si>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</si>
  <si>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</si>
  <si>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</si>
  <si>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</si>
  <si>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</si>
  <si>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</si>
  <si>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</si>
  <si>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</si>
  <si>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</si>
  <si>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</si>
  <si>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</si>
  <si>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</si>
  <si>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</si>
  <si>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</si>
  <si>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</si>
  <si>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</si>
  <si>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</si>
  <si>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</si>
  <si>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</si>
  <si>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</si>
  <si>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</si>
  <si>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</si>
  <si>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</si>
  <si>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</si>
  <si>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</si>
  <si>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</si>
  <si>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</si>
  <si>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</si>
  <si>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</si>
  <si>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</si>
  <si>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</si>
  <si>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</si>
  <si>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</si>
  <si>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</si>
  <si>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</si>
  <si>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</si>
  <si>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</si>
  <si>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</si>
  <si>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</si>
  <si>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</si>
  <si>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</si>
  <si>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</si>
  <si>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</si>
  <si>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</si>
  <si>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</si>
  <si>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</si>
  <si>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</si>
  <si>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</si>
  <si>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</si>
  <si>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</si>
  <si>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</si>
  <si>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</si>
  <si>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</si>
  <si>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</si>
  <si>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</si>
  <si>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</si>
  <si>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</si>
  <si>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</si>
  <si>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</si>
  <si>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</si>
  <si>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</si>
  <si>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</si>
  <si>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</si>
  <si>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</si>
  <si>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</si>
  <si>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</si>
  <si>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</si>
  <si>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</si>
  <si>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</si>
  <si>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</si>
  <si>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</si>
  <si>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</si>
  <si>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</si>
  <si>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</si>
  <si>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</si>
  <si>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</si>
  <si>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</si>
  <si>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</si>
  <si>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</si>
  <si>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</si>
  <si>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</si>
  <si>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</si>
  <si>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</si>
  <si>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</si>
  <si>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</si>
  <si>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</si>
  <si>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</si>
  <si>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</si>
  <si>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</si>
  <si>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</si>
  <si>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</si>
  <si>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</si>
  <si>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</si>
  <si>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</si>
  <si>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</si>
  <si>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</si>
  <si>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</si>
  <si>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</si>
  <si>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</si>
  <si>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</si>
  <si>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</si>
  <si>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</si>
  <si>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</si>
  <si>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</si>
  <si>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</si>
  <si>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</si>
  <si>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</si>
  <si>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</si>
  <si>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</si>
  <si>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</si>
  <si>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</si>
  <si>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</si>
  <si>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</si>
  <si>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</si>
  <si>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</si>
  <si>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</si>
  <si>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</si>
  <si>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</si>
  <si>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</si>
  <si>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</si>
  <si>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</si>
  <si>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</si>
  <si>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</si>
  <si>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</si>
  <si>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</si>
  <si>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</si>
  <si>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</si>
  <si>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</si>
  <si>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</si>
  <si>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</si>
  <si>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</si>
  <si>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</si>
  <si>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</si>
  <si>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</si>
  <si>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</si>
  <si>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</si>
  <si>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</si>
  <si>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</si>
  <si>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</si>
  <si>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</si>
  <si>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</si>
  <si>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</si>
  <si>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</si>
  <si>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</si>
  <si>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</si>
  <si>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</si>
  <si>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</si>
  <si>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</si>
  <si>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</si>
  <si>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</si>
  <si>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</si>
  <si>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</si>
  <si>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</si>
  <si>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</si>
  <si>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</si>
  <si>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</si>
  <si>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</si>
  <si>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</si>
  <si>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</si>
  <si>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</si>
  <si>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</si>
  <si>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</si>
  <si>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</si>
  <si>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</si>
  <si>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</si>
  <si>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</si>
  <si>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</si>
  <si>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</si>
  <si>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</si>
  <si>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</si>
  <si>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</si>
  <si>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</si>
  <si>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</si>
  <si>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</si>
  <si>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</si>
  <si>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</si>
  <si>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</si>
  <si>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</si>
  <si>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</si>
  <si>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</si>
  <si>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</si>
  <si>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</si>
  <si>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</si>
  <si>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</si>
  <si>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</si>
  <si>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</si>
  <si>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</si>
  <si>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</si>
  <si>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</si>
  <si>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</si>
  <si>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</si>
  <si>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</si>
  <si>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</si>
  <si>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</si>
  <si>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</si>
  <si>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</si>
  <si>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</si>
  <si>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</si>
  <si>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</si>
  <si>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</si>
  <si>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</si>
  <si>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</si>
  <si>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</si>
  <si>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</si>
  <si>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</si>
  <si>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</si>
  <si>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</si>
  <si>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</si>
  <si>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</si>
  <si>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</si>
  <si>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</si>
  <si>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</si>
  <si>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</si>
  <si>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</si>
  <si>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</si>
  <si>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</si>
  <si>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</si>
  <si>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</si>
  <si>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</si>
  <si>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</si>
  <si>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</si>
  <si>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</si>
  <si>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</si>
  <si>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</si>
  <si>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</si>
  <si>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</si>
  <si>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</si>
  <si>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</si>
  <si>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</si>
  <si>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</si>
  <si>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</si>
  <si>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</si>
  <si>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</si>
  <si>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</si>
  <si>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</si>
  <si>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</si>
  <si>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</si>
  <si>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</si>
  <si>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</si>
  <si>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</si>
  <si>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</si>
  <si>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</si>
  <si>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</si>
  <si>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</si>
  <si>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</si>
  <si>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</si>
  <si>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</si>
  <si>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</si>
  <si>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</si>
  <si>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</si>
  <si>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</si>
  <si>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</si>
  <si>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</si>
  <si>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</si>
  <si>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</si>
  <si>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</si>
  <si>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</si>
  <si>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</si>
  <si>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</si>
  <si>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</si>
  <si>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</si>
  <si>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</si>
  <si>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</si>
  <si>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</si>
  <si>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</si>
  <si>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</si>
  <si>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</si>
  <si>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</si>
  <si>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</si>
  <si>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</si>
  <si>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</si>
  <si>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</si>
  <si>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</si>
  <si>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</si>
  <si>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</si>
  <si>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</si>
  <si>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</si>
  <si>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</si>
  <si>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</si>
  <si>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</si>
  <si>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</si>
  <si>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</si>
  <si>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</si>
  <si>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</si>
  <si>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</si>
  <si>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</si>
  <si>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</si>
  <si>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</si>
  <si>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</si>
  <si>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</si>
  <si>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</si>
  <si>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</si>
  <si>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</si>
  <si>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</si>
  <si>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</si>
  <si>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</si>
  <si>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</si>
  <si>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</si>
  <si>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</si>
  <si>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</si>
  <si>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</si>
  <si>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</si>
  <si>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</si>
  <si>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</si>
  <si>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</si>
  <si>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</si>
  <si>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</si>
  <si>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</si>
  <si>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</si>
  <si>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</si>
  <si>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</si>
  <si>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</si>
  <si>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</si>
  <si>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</si>
  <si>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</si>
  <si>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</si>
  <si>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</si>
  <si>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</si>
  <si>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</si>
  <si>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</si>
  <si>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</si>
  <si>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</si>
  <si>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</si>
  <si>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</si>
  <si>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</si>
  <si>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</si>
  <si>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</si>
  <si>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</si>
  <si>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</si>
  <si>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</si>
  <si>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</si>
  <si>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</si>
  <si>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</si>
  <si>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</si>
  <si>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</si>
  <si>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</si>
  <si>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</si>
  <si>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</si>
  <si>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</si>
  <si>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</si>
  <si>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</si>
  <si>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</si>
  <si>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</si>
  <si>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</si>
  <si>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</si>
  <si>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</si>
  <si>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</si>
  <si>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</si>
  <si>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</si>
  <si>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</si>
  <si>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</si>
  <si>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</si>
  <si>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</si>
  <si>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</si>
  <si>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</si>
  <si>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</si>
  <si>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</si>
  <si>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</si>
  <si>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</si>
  <si>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</si>
  <si>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</si>
  <si>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</si>
  <si>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</si>
  <si>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</si>
  <si>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</si>
  <si>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</si>
  <si>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</si>
  <si>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</si>
  <si>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</si>
  <si>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</si>
  <si>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</si>
  <si>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</si>
  <si>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</si>
  <si>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</si>
  <si>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</si>
  <si>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</si>
  <si>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</si>
  <si>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</si>
  <si>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</si>
  <si>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</si>
  <si>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</si>
  <si>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</si>
  <si>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</si>
  <si>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</si>
  <si>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</si>
  <si>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</si>
  <si>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</si>
  <si>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</si>
  <si>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</si>
  <si>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</si>
  <si>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</si>
  <si>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</si>
  <si>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</si>
  <si>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</si>
  <si>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</si>
  <si>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</si>
  <si>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</si>
  <si>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</si>
  <si>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</si>
  <si>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</si>
  <si>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</si>
  <si>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</si>
  <si>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</si>
  <si>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</si>
  <si>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</si>
  <si>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</si>
  <si>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</si>
  <si>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</si>
  <si>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</si>
  <si>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</si>
  <si>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</si>
  <si>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</si>
  <si>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</si>
  <si>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</si>
  <si>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</si>
  <si>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</si>
  <si>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</si>
  <si>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</si>
  <si>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</si>
  <si>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</si>
  <si>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</si>
  <si>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</si>
  <si>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</si>
  <si>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</si>
  <si>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</si>
  <si>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</si>
  <si>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</si>
  <si>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</si>
  <si>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</si>
  <si>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</si>
  <si>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</si>
  <si>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</si>
  <si>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</si>
  <si>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</si>
  <si>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</si>
  <si>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</si>
  <si>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</si>
  <si>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</si>
  <si>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</si>
  <si>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</si>
  <si>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</si>
  <si>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</si>
  <si>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</si>
  <si>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</si>
  <si>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</si>
  <si>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</si>
  <si>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</si>
  <si>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</si>
  <si>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</si>
  <si>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</si>
  <si>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</si>
  <si>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</si>
  <si>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</si>
  <si>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</si>
  <si>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</si>
  <si>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</si>
  <si>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</si>
  <si>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</si>
  <si>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</si>
  <si>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</si>
  <si>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</si>
  <si>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</si>
  <si>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</si>
  <si>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</si>
  <si>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</si>
  <si>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</si>
  <si>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</si>
  <si>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</si>
  <si>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</si>
  <si>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</si>
  <si>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</si>
  <si>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</si>
  <si>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</si>
  <si>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</si>
  <si>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</si>
  <si>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</si>
  <si>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</si>
  <si>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</si>
  <si>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</si>
  <si>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</si>
  <si>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</si>
  <si>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</si>
  <si>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</si>
  <si>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</si>
  <si>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</si>
  <si>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</si>
  <si>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</si>
  <si>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</si>
  <si>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</si>
  <si>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</si>
  <si>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</si>
  <si>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</si>
  <si>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</si>
  <si>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</si>
  <si>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</si>
  <si>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</si>
  <si>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</si>
  <si>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</si>
  <si>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</si>
  <si>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</si>
  <si>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</si>
  <si>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</si>
  <si>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</si>
  <si>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</si>
  <si>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</si>
  <si>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</si>
  <si>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</si>
  <si>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</si>
  <si>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</si>
  <si>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</si>
  <si>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</si>
  <si>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</si>
  <si>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</si>
  <si>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</si>
  <si>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</si>
  <si>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</si>
  <si>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</si>
  <si>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</si>
  <si>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</si>
  <si>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</si>
  <si>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</si>
  <si>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</si>
  <si>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</si>
  <si>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</si>
  <si>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</si>
  <si>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</si>
  <si>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</si>
  <si>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</si>
  <si>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</si>
  <si>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</si>
  <si>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</si>
  <si>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</si>
  <si>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</si>
  <si>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</si>
  <si>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</si>
  <si>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</si>
  <si>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</si>
  <si>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</si>
  <si>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</si>
  <si>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</si>
  <si>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</si>
  <si>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</si>
  <si>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</si>
  <si>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</si>
  <si>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</si>
  <si>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</si>
  <si>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</si>
  <si>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</si>
  <si>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</si>
  <si>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</si>
  <si>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</si>
  <si>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</si>
  <si>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</si>
  <si>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</si>
  <si>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</si>
  <si>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</si>
  <si>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</si>
  <si>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</si>
  <si>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</si>
  <si>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</si>
  <si>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</si>
  <si>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</si>
  <si>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</si>
  <si>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</si>
  <si>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</si>
  <si>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</si>
  <si>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</si>
  <si>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</si>
  <si>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</si>
  <si>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</si>
  <si>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</si>
  <si>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</si>
  <si>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</si>
  <si>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</si>
  <si>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</si>
  <si>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</si>
  <si>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</si>
  <si>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</si>
  <si>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</si>
  <si>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</si>
  <si>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</si>
  <si>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</si>
  <si>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</si>
  <si>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</si>
  <si>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</si>
  <si>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</si>
  <si>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</si>
  <si>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</si>
  <si>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</si>
  <si>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</si>
  <si>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</si>
  <si>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</si>
  <si>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</si>
  <si>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</si>
  <si>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</si>
  <si>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</si>
  <si>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</si>
  <si>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</si>
  <si>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</si>
  <si>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</si>
  <si>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</si>
  <si>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</si>
  <si>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</si>
  <si>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</si>
  <si>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</si>
  <si>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</si>
  <si>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</si>
  <si>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</si>
  <si>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</si>
  <si>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</si>
  <si>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</si>
  <si>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</si>
  <si>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</si>
  <si>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</si>
  <si>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</si>
  <si>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</si>
  <si>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</si>
  <si>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</si>
  <si>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</si>
  <si>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</si>
  <si>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</si>
  <si>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</si>
  <si>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</si>
  <si>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</si>
  <si>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</si>
  <si>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</si>
  <si>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</si>
  <si>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</si>
  <si>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</si>
  <si>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</si>
  <si>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</si>
  <si>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</si>
  <si>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</si>
  <si>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</si>
  <si>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</si>
  <si>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</si>
  <si>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</si>
  <si>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</si>
  <si>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</si>
  <si>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</si>
  <si>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</si>
  <si>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</si>
  <si>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</si>
  <si>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</si>
  <si>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</si>
  <si>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</si>
  <si>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</si>
  <si>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</si>
  <si>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</si>
  <si>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</si>
  <si>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</si>
  <si>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</si>
  <si>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</si>
  <si>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</si>
  <si>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</si>
  <si>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</si>
  <si>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</si>
  <si>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</si>
  <si>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</si>
  <si>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</si>
  <si>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</si>
  <si>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</si>
  <si>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</si>
  <si>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</si>
  <si>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</si>
  <si>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</si>
  <si>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</si>
  <si>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</si>
  <si>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</si>
  <si>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</si>
  <si>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</si>
  <si>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</si>
  <si>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</si>
  <si>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</si>
  <si>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</si>
  <si>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</si>
  <si>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</si>
  <si>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</si>
  <si>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</si>
  <si>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</si>
  <si>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</si>
  <si>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</si>
  <si>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</si>
  <si>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</si>
  <si>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</si>
  <si>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</si>
  <si>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</si>
  <si>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</si>
  <si>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</si>
  <si>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</si>
  <si>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</si>
  <si>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</si>
  <si>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</si>
  <si>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</si>
  <si>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</si>
  <si>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</si>
  <si>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</si>
  <si>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</si>
  <si>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</si>
  <si>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</si>
  <si>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</si>
  <si>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</si>
  <si>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</si>
  <si>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</si>
  <si>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</si>
  <si>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</si>
  <si>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</si>
  <si>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</si>
  <si>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</si>
  <si>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</si>
  <si>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</si>
  <si>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</si>
  <si>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</si>
  <si>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</si>
  <si>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</si>
  <si>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</si>
  <si>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</si>
  <si>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</si>
  <si>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</si>
  <si>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</si>
  <si>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</si>
  <si>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</si>
  <si>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</si>
  <si>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</si>
  <si>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</si>
  <si>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</si>
  <si>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</si>
  <si>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</si>
  <si>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</si>
  <si>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</si>
  <si>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</si>
  <si>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</si>
  <si>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</si>
  <si>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</si>
  <si>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</si>
  <si>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</si>
  <si>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</si>
  <si>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</si>
  <si>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</si>
  <si>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</si>
  <si>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</si>
  <si>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</si>
  <si>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</si>
  <si>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</si>
  <si>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</si>
  <si>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</si>
  <si>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</si>
  <si>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</si>
  <si>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</si>
  <si>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</si>
  <si>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</si>
  <si>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</si>
  <si>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</si>
  <si>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</si>
  <si>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</si>
  <si>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</si>
  <si>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</si>
  <si>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</si>
  <si>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</si>
  <si>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</si>
  <si>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</si>
  <si>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</si>
  <si>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</si>
  <si>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</si>
  <si>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</si>
  <si>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</si>
  <si>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</si>
  <si>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</si>
  <si>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</si>
  <si>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</si>
  <si>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</si>
  <si>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</si>
  <si>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</si>
  <si>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</si>
  <si>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</si>
  <si>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</si>
  <si>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</si>
  <si>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</si>
  <si>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</si>
  <si>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</si>
  <si>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</si>
  <si>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</si>
  <si>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</si>
  <si>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</si>
  <si>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</si>
  <si>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</si>
  <si>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</si>
  <si>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</si>
  <si>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</si>
  <si>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</si>
  <si>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</si>
  <si>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</si>
  <si>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</si>
  <si>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</si>
  <si>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</si>
  <si>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</si>
  <si>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</si>
  <si>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</si>
  <si>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</si>
  <si>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</si>
  <si>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</si>
  <si>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</si>
  <si>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</si>
  <si>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</si>
  <si>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</si>
  <si>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</si>
  <si>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</si>
  <si>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</si>
  <si>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</si>
  <si>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</si>
  <si>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</si>
  <si>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</si>
  <si>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</si>
  <si>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</si>
  <si>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</si>
  <si>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</si>
  <si>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</si>
  <si>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</si>
  <si>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</si>
  <si>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</si>
  <si>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</si>
  <si>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</si>
  <si>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</si>
  <si>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</si>
  <si>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</si>
  <si>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</si>
  <si>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</si>
  <si>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</si>
  <si>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</si>
  <si>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</si>
  <si>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</si>
  <si>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</si>
  <si>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</si>
  <si>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</si>
  <si>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</si>
  <si>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</si>
  <si>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</si>
  <si>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</si>
  <si>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</si>
  <si>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</si>
  <si>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</si>
  <si>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</si>
  <si>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</si>
  <si>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</si>
  <si>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</si>
  <si>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</si>
  <si>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</si>
  <si>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</si>
  <si>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</si>
  <si>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</si>
  <si>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</si>
  <si>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</si>
  <si>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</si>
  <si>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</si>
  <si>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</si>
  <si>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</si>
  <si>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</si>
  <si>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</si>
  <si>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</si>
  <si>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</si>
  <si>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</si>
  <si>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</si>
  <si>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</si>
  <si>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</si>
  <si>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</si>
  <si>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</si>
  <si>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</si>
  <si>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</si>
  <si>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</si>
  <si>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</si>
  <si>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</si>
  <si>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</si>
  <si>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</si>
  <si>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</si>
  <si>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</si>
  <si>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</si>
  <si>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</si>
  <si>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</si>
  <si>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</si>
  <si>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</si>
  <si>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</si>
  <si>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</si>
  <si>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</si>
  <si>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</si>
  <si>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</si>
  <si>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</si>
  <si>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</si>
  <si>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</si>
  <si>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</si>
  <si>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</si>
  <si>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</si>
  <si>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</si>
  <si>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</si>
  <si>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</si>
  <si>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</si>
  <si>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</si>
  <si>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</si>
  <si>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</si>
  <si>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</si>
  <si>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</si>
  <si>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</si>
  <si>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</si>
  <si>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</si>
  <si>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</si>
  <si>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</si>
  <si>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</si>
  <si>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</si>
  <si>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</si>
  <si>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</si>
  <si>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</si>
  <si>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</si>
  <si>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</si>
  <si>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</si>
  <si>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</si>
  <si>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</si>
  <si>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</si>
  <si>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</si>
  <si>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</si>
  <si>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</si>
  <si>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</si>
  <si>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</si>
  <si>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</si>
  <si>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</si>
  <si>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</si>
  <si>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</si>
  <si>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</si>
  <si>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</si>
  <si>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</si>
  <si>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</si>
  <si>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</si>
  <si>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</si>
  <si>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</si>
  <si>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</si>
  <si>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</si>
  <si>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</si>
  <si>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</si>
  <si>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</si>
  <si>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</si>
  <si>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</si>
  <si>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</si>
  <si>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</si>
  <si>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</si>
  <si>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</si>
  <si>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</si>
  <si>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</si>
  <si>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</si>
  <si>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</si>
  <si>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</si>
  <si>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</si>
  <si>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</si>
  <si>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</si>
  <si>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</si>
  <si>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</si>
  <si>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</si>
  <si>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</si>
  <si>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</si>
  <si>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</si>
  <si>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</si>
  <si>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</si>
  <si>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</si>
  <si>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</si>
  <si>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</si>
  <si>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</si>
  <si>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</si>
  <si>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</si>
  <si>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</si>
  <si>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</si>
  <si>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</si>
  <si>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</si>
  <si>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</si>
  <si>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</si>
  <si>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</si>
  <si>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</si>
  <si>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</si>
  <si>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</si>
  <si>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</si>
  <si>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</si>
  <si>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</si>
  <si>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</si>
  <si>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</si>
  <si>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</si>
  <si>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</si>
  <si>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</si>
  <si>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</si>
  <si>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</si>
  <si>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</si>
  <si>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</si>
  <si>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</si>
  <si>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</si>
  <si>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</si>
  <si>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</si>
  <si>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</si>
  <si>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</si>
  <si>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</si>
  <si>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</si>
  <si>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</si>
  <si>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</si>
  <si>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</si>
  <si>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</si>
  <si>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</si>
  <si>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</si>
  <si>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</si>
  <si>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</si>
  <si>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</si>
  <si>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</si>
  <si>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</si>
  <si>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</si>
  <si>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</si>
  <si>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</si>
  <si>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</si>
  <si>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</si>
  <si>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</si>
  <si>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</si>
  <si>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</si>
  <si>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</si>
  <si>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</si>
  <si>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</si>
  <si>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</si>
  <si>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</si>
  <si>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</si>
  <si>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</si>
  <si>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</si>
  <si>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</si>
  <si>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</si>
  <si>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</si>
  <si>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</si>
  <si>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</si>
  <si>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</si>
  <si>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</si>
  <si>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</si>
  <si>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</si>
  <si>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</si>
  <si>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</si>
  <si>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</si>
  <si>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</si>
  <si>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</si>
  <si>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</si>
  <si>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</si>
  <si>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</si>
  <si>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</si>
  <si>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</si>
  <si>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</si>
  <si>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</si>
  <si>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</si>
  <si>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</si>
  <si>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</si>
  <si>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</si>
  <si>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</si>
  <si>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</si>
  <si>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</si>
  <si>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</si>
  <si>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</si>
  <si>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</si>
  <si>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</si>
  <si>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</si>
  <si>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</si>
  <si>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</si>
  <si>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</si>
  <si>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</si>
  <si>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</si>
  <si>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</si>
  <si>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</si>
  <si>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</si>
  <si>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</si>
  <si>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</si>
  <si>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</si>
  <si>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</si>
  <si>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</si>
  <si>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</si>
  <si>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</si>
  <si>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</si>
  <si>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</si>
  <si>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</si>
  <si>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</si>
  <si>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</si>
  <si>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</si>
  <si>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</si>
  <si>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</si>
  <si>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</si>
  <si>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</si>
  <si>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</si>
  <si>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</si>
  <si>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</si>
  <si>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</si>
  <si>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</si>
  <si>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</si>
  <si>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</si>
  <si>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</si>
  <si>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</si>
  <si>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</si>
  <si>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</si>
  <si>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</si>
  <si>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</si>
  <si>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</si>
  <si>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</si>
  <si>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</si>
  <si>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</si>
  <si>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</si>
  <si>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</si>
  <si>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</si>
  <si>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</si>
  <si>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</si>
  <si>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</si>
  <si>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</si>
  <si>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</si>
  <si>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</si>
  <si>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</si>
  <si>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</si>
  <si>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</si>
  <si>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</si>
  <si>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</si>
  <si>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</si>
  <si>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</si>
  <si>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</si>
  <si>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</si>
  <si>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</si>
  <si>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</si>
  <si>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</si>
  <si>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</si>
  <si>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</si>
  <si>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</si>
  <si>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</si>
  <si>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</si>
  <si>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</si>
  <si>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</si>
  <si>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</si>
  <si>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</si>
  <si>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</si>
  <si>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</si>
  <si>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</si>
  <si>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</si>
  <si>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</si>
  <si>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</si>
  <si>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</si>
  <si>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</si>
  <si>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</si>
  <si>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</si>
  <si>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</si>
  <si>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</si>
  <si>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</si>
  <si>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</si>
  <si>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</si>
  <si>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</si>
  <si>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</si>
  <si>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</si>
  <si>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</si>
  <si>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</si>
  <si>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</si>
  <si>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</si>
  <si>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</si>
  <si>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</si>
  <si>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</si>
  <si>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</si>
  <si>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</si>
  <si>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</si>
  <si>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</si>
  <si>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</si>
  <si>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</si>
  <si>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</si>
  <si>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</si>
  <si>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</si>
  <si>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</si>
  <si>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</si>
  <si>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</si>
  <si>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</si>
  <si>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</si>
  <si>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</si>
  <si>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</si>
  <si>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</si>
  <si>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</si>
  <si>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</si>
  <si>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</si>
  <si>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</si>
  <si>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</si>
  <si>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</si>
  <si>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</si>
  <si>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</si>
  <si>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</si>
  <si>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</si>
  <si>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</si>
  <si>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</si>
  <si>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</si>
  <si>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</si>
  <si>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</si>
  <si>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</si>
  <si>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</si>
  <si>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</si>
  <si>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</si>
  <si>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</si>
  <si>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</si>
  <si>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</si>
  <si>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</si>
  <si>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</si>
  <si>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</si>
  <si>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</si>
  <si>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</si>
  <si>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</si>
  <si>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</si>
  <si>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</si>
  <si>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</si>
  <si>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</si>
  <si>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</si>
  <si>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</si>
  <si>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</si>
  <si>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</si>
  <si>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</si>
  <si>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</si>
  <si>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</si>
  <si>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</si>
  <si>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</si>
  <si>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</si>
  <si>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</si>
  <si>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</si>
  <si>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</si>
  <si>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</si>
  <si>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</si>
  <si>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</si>
  <si>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</si>
  <si>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</si>
  <si>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</si>
  <si>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</si>
  <si>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</si>
  <si>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</si>
  <si>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</si>
  <si>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</si>
  <si>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</si>
  <si>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</si>
  <si>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</si>
  <si>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</si>
  <si>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</si>
  <si>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</si>
  <si>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</si>
  <si>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</si>
  <si>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</si>
  <si>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</si>
  <si>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</si>
  <si>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</si>
  <si>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</si>
  <si>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</si>
  <si>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</si>
  <si>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</si>
  <si>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</si>
  <si>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</si>
  <si>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</si>
  <si>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</si>
  <si>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</si>
  <si>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</si>
  <si>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</si>
  <si>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</si>
  <si>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</si>
  <si>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</si>
  <si>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</si>
  <si>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</si>
  <si>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</si>
  <si>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</si>
  <si>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</si>
  <si>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</si>
  <si>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</si>
  <si>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</si>
  <si>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</si>
  <si>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</si>
  <si>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</si>
  <si>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</si>
  <si>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</si>
  <si>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</si>
  <si>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</si>
  <si>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</si>
  <si>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</si>
  <si>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</si>
  <si>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</si>
  <si>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</si>
  <si>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</si>
  <si>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</si>
  <si>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</si>
  <si>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</si>
  <si>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</si>
  <si>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</si>
  <si>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</si>
  <si>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</si>
  <si>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</si>
  <si>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</si>
  <si>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</si>
  <si>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</si>
  <si>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</si>
  <si>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</si>
  <si>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</si>
  <si>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</si>
  <si>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</si>
  <si>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</si>
  <si>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</si>
  <si>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</si>
  <si>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</si>
  <si>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</si>
  <si>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</si>
  <si>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</si>
  <si>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</si>
  <si>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</si>
  <si>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</si>
  <si>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</si>
  <si>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</si>
  <si>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</si>
  <si>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</si>
  <si>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</si>
  <si>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</si>
  <si>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</si>
  <si>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</si>
  <si>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</si>
  <si>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</si>
  <si>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</si>
  <si>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</si>
  <si>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</si>
  <si>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</si>
  <si>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</si>
  <si>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</si>
  <si>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</si>
  <si>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</si>
  <si>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</si>
  <si>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</si>
  <si>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</si>
  <si>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</si>
  <si>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</si>
  <si>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</si>
  <si>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</si>
  <si>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</si>
  <si>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</si>
  <si>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</si>
  <si>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</si>
  <si>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</si>
  <si>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</si>
  <si>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</si>
  <si>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</si>
  <si>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</si>
  <si>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</si>
  <si>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</si>
  <si>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</si>
  <si>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</si>
  <si>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</si>
  <si>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</si>
  <si>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</si>
  <si>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</si>
  <si>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</si>
  <si>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</si>
  <si>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</si>
  <si>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</si>
  <si>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</si>
  <si>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</si>
  <si>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</si>
  <si>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</si>
  <si>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</si>
  <si>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</si>
  <si>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</si>
  <si>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</si>
  <si>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</si>
  <si>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</si>
  <si>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</si>
  <si>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</si>
  <si>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</si>
  <si>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</si>
  <si>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</si>
  <si>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</si>
  <si>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</si>
  <si>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</si>
  <si>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</si>
  <si>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</si>
  <si>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</si>
  <si>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</si>
  <si>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</si>
  <si>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</si>
  <si>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</si>
  <si>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</si>
  <si>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</si>
  <si>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</si>
  <si>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</si>
  <si>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</si>
  <si>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</si>
  <si>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</si>
  <si>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</si>
  <si>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</si>
  <si>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</si>
  <si>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</si>
  <si>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</si>
  <si>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</si>
  <si>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</si>
  <si>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</si>
  <si>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</si>
  <si>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</si>
  <si>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</si>
  <si>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</si>
  <si>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</si>
  <si>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</si>
  <si>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</si>
  <si>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</si>
  <si>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</si>
  <si>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</si>
  <si>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</si>
  <si>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</si>
  <si>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</si>
  <si>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</si>
  <si>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</si>
  <si>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</si>
  <si>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</si>
  <si>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</si>
  <si>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</si>
  <si>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</si>
  <si>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</si>
  <si>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</si>
  <si>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</si>
  <si>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</si>
  <si>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</si>
  <si>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</si>
  <si>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</si>
  <si>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</si>
  <si>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</si>
  <si>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</si>
  <si>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</si>
  <si>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</si>
  <si>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</si>
  <si>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</si>
  <si>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</si>
  <si>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</si>
  <si>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</si>
  <si>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</si>
  <si>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</si>
  <si>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</si>
  <si>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</si>
  <si>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</si>
  <si>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</si>
  <si>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</si>
  <si>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</si>
  <si>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</si>
  <si>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</si>
  <si>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</si>
  <si>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</si>
  <si>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</si>
  <si>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</si>
  <si>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</si>
  <si>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</si>
  <si>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</si>
  <si>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</si>
  <si>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</si>
  <si>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</si>
  <si>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</si>
  <si>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</si>
  <si>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</si>
  <si>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</si>
  <si>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</si>
  <si>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</si>
  <si>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</si>
  <si>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</si>
  <si>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</si>
  <si>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</si>
  <si>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</si>
  <si>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</si>
  <si>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</si>
  <si>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</si>
  <si>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</si>
  <si>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</si>
  <si>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</si>
  <si>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</si>
  <si>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</si>
  <si>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</si>
  <si>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</si>
  <si>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</si>
  <si>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</si>
  <si>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</si>
  <si>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</si>
  <si>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</si>
  <si>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</si>
  <si>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</si>
  <si>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</si>
  <si>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</si>
  <si>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</si>
  <si>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</si>
  <si>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</si>
  <si>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</si>
  <si>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</si>
  <si>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</si>
  <si>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</si>
  <si>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</si>
  <si>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</si>
  <si>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</si>
  <si>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</si>
  <si>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</si>
  <si>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</si>
  <si>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</si>
  <si>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</si>
  <si>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</si>
  <si>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</si>
  <si>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</si>
  <si>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</si>
  <si>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</si>
  <si>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</si>
  <si>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</si>
  <si>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</si>
  <si>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</si>
  <si>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</si>
  <si>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</si>
  <si>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</si>
  <si>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</si>
  <si>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</si>
  <si>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</si>
  <si>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</si>
  <si>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</si>
  <si>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</si>
  <si>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</si>
  <si>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</si>
  <si>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</si>
  <si>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</si>
  <si>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</si>
  <si>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</si>
  <si>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</si>
  <si>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</si>
  <si>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</si>
  <si>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</si>
  <si>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</si>
  <si>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</si>
  <si>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</si>
  <si>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</si>
  <si>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</si>
  <si>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</si>
  <si>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</si>
  <si>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</si>
  <si>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</si>
  <si>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</si>
  <si>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</si>
  <si>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</si>
  <si>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</si>
  <si>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</si>
  <si>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</si>
  <si>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</si>
  <si>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</si>
  <si>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</si>
  <si>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</si>
  <si>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</si>
  <si>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</si>
  <si>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</si>
  <si>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</si>
  <si>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</si>
  <si>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</si>
  <si>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</si>
  <si>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</si>
  <si>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</si>
  <si>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</si>
  <si>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</si>
  <si>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</si>
  <si>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</si>
  <si>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</si>
  <si>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</si>
  <si>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</si>
  <si>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</si>
  <si>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</si>
  <si>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</si>
  <si>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</si>
  <si>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</si>
  <si>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</si>
  <si>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</si>
  <si>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</si>
  <si>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</si>
  <si>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</si>
  <si>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</si>
  <si>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</si>
  <si>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</si>
  <si>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</si>
  <si>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</si>
  <si>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</si>
  <si>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</si>
  <si>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</si>
  <si>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</si>
  <si>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</si>
  <si>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</si>
  <si>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</si>
  <si>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</si>
  <si>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</si>
  <si>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</si>
  <si>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</si>
  <si>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</si>
  <si>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</si>
  <si>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</si>
  <si>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</si>
  <si>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</si>
  <si>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</si>
  <si>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</si>
  <si>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</si>
  <si>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</si>
  <si>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</si>
  <si>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</si>
  <si>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</si>
  <si>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</si>
  <si>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</si>
  <si>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</si>
  <si>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</si>
  <si>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</si>
  <si>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</si>
  <si>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</si>
  <si>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</si>
  <si>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</si>
  <si>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</si>
  <si>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</si>
  <si>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</si>
  <si>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</si>
  <si>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</si>
  <si>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</si>
  <si>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</si>
  <si>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</si>
  <si>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</si>
  <si>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</si>
  <si>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</si>
  <si>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</si>
  <si>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</si>
  <si>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</si>
  <si>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</si>
  <si>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</si>
  <si>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</si>
  <si>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</si>
  <si>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</si>
  <si>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</si>
  <si>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</si>
  <si>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</si>
  <si>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</si>
  <si>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</si>
  <si>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</si>
  <si>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</si>
  <si>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</si>
  <si>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</si>
  <si>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</si>
  <si>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</si>
  <si>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</si>
  <si>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</si>
  <si>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</si>
  <si>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</si>
  <si>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</si>
  <si>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</si>
  <si>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</si>
  <si>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</si>
  <si>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</si>
  <si>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</si>
  <si>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</si>
  <si>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</si>
  <si>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</si>
  <si>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</si>
  <si>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</si>
  <si>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</si>
  <si>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</si>
  <si>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</si>
  <si>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</si>
  <si>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</si>
  <si>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</si>
  <si>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</si>
  <si>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</si>
  <si>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</si>
  <si>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</si>
  <si>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</si>
  <si>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</si>
  <si>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</si>
  <si>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</si>
  <si>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</si>
  <si>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</si>
  <si>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</si>
  <si>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</si>
  <si>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</si>
  <si>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</si>
  <si>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</si>
  <si>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</si>
  <si>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</si>
  <si>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</si>
  <si>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</si>
  <si>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</si>
  <si>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</si>
  <si>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</si>
  <si>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</si>
  <si>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</si>
  <si>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</si>
  <si>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</si>
  <si>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</si>
  <si>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</si>
  <si>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</si>
  <si>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</si>
  <si>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</si>
  <si>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</si>
  <si>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</si>
  <si>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</si>
  <si>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</si>
  <si>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</si>
  <si>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</si>
  <si>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</si>
  <si>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</si>
  <si>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</si>
  <si>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</si>
  <si>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</si>
  <si>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</si>
  <si>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</si>
  <si>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</si>
  <si>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</si>
  <si>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</si>
  <si>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</si>
  <si>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</si>
  <si>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</si>
  <si>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</si>
  <si>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</si>
  <si>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</si>
  <si>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</si>
  <si>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</si>
  <si>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</si>
  <si>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</si>
  <si>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</si>
  <si>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</si>
  <si>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</si>
  <si>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</si>
  <si>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</si>
  <si>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</si>
  <si>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</si>
  <si>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</si>
  <si>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</si>
  <si>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</si>
  <si>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</si>
  <si>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</si>
  <si>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</si>
  <si>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</si>
  <si>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</si>
  <si>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</si>
  <si>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</si>
  <si>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</si>
  <si>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</si>
  <si>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</si>
  <si>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</si>
  <si>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</si>
  <si>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</si>
  <si>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</si>
  <si>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</si>
  <si>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</si>
  <si>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</si>
  <si>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</si>
  <si>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</si>
  <si>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</si>
  <si>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</si>
  <si>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</si>
  <si>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</si>
  <si>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</si>
  <si>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</si>
  <si>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</si>
  <si>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</si>
  <si>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</si>
  <si>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</si>
  <si>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</si>
  <si>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</si>
  <si>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</si>
  <si>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</si>
  <si>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</si>
  <si>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</si>
  <si>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</si>
  <si>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</si>
  <si>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</si>
  <si>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</si>
  <si>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</si>
  <si>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</si>
  <si>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</si>
  <si>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</si>
  <si>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</si>
  <si>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</si>
  <si>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</si>
  <si>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</si>
  <si>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</si>
  <si>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</si>
  <si>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</si>
  <si>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</si>
  <si>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</si>
  <si>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</si>
  <si>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</si>
  <si>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</si>
  <si>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</si>
  <si>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</si>
  <si>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</si>
  <si>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</si>
  <si>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</si>
  <si>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</si>
  <si>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</si>
  <si>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</si>
  <si>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</si>
  <si>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</si>
  <si>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</si>
  <si>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</si>
  <si>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</si>
  <si>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</si>
  <si>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</si>
  <si>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</si>
  <si>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</si>
  <si>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</si>
  <si>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</si>
  <si>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</si>
  <si>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</si>
  <si>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</si>
  <si>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</si>
  <si>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</si>
  <si>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</si>
  <si>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</si>
  <si>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</si>
  <si>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</si>
  <si>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</si>
  <si>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</si>
  <si>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</si>
  <si>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</si>
  <si>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</si>
  <si>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</si>
  <si>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</si>
  <si>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</si>
  <si>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</si>
  <si>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</si>
  <si>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</si>
  <si>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</si>
  <si>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</si>
  <si>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</si>
  <si>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</si>
  <si>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</si>
  <si>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</si>
  <si>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</si>
  <si>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</si>
  <si>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</si>
  <si>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</si>
  <si>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</si>
  <si>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</si>
  <si>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</si>
  <si>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</si>
  <si>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</si>
  <si>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</si>
  <si>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</si>
  <si>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</si>
  <si>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</si>
  <si>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</si>
  <si>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</si>
  <si>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</si>
  <si>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</si>
  <si>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</si>
  <si>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</si>
  <si>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</si>
  <si>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</si>
  <si>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</si>
  <si>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</si>
  <si>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</si>
  <si>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</si>
  <si>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</si>
  <si>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</si>
  <si>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</si>
  <si>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</si>
  <si>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</si>
  <si>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</si>
  <si>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</si>
  <si>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</si>
  <si>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</si>
  <si>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</si>
  <si>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</si>
  <si>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</si>
  <si>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</si>
  <si>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</si>
  <si>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</si>
  <si>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</si>
  <si>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</si>
  <si>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</si>
  <si>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</si>
  <si>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</si>
  <si>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</si>
  <si>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</si>
  <si>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</si>
  <si>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</si>
  <si>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</si>
  <si>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</si>
  <si>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</si>
  <si>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</si>
  <si>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</si>
  <si>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</si>
  <si>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</si>
  <si>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</si>
  <si>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</si>
  <si>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</si>
  <si>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</si>
  <si>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</si>
  <si>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</si>
  <si>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</si>
  <si>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</si>
  <si>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</si>
  <si>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</si>
  <si>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</si>
  <si>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</si>
  <si>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</si>
  <si>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</si>
  <si>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</si>
  <si>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</si>
  <si>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</si>
  <si>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</si>
  <si>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</si>
  <si>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</si>
  <si>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</si>
  <si>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</si>
  <si>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</si>
  <si>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</si>
  <si>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</si>
  <si>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</si>
  <si>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</si>
  <si>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</si>
  <si>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</si>
  <si>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</si>
  <si>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</si>
  <si>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</si>
  <si>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</si>
  <si>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</si>
  <si>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</si>
  <si>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</si>
  <si>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</si>
  <si>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</si>
  <si>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</si>
  <si>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</si>
  <si>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</si>
  <si>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</si>
  <si>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</si>
  <si>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</si>
  <si>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</si>
  <si>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</si>
  <si>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</si>
  <si>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</si>
  <si>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</si>
  <si>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</si>
  <si>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</si>
  <si>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</si>
  <si>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</si>
  <si>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</si>
  <si>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</si>
  <si>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</si>
  <si>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</si>
  <si>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</si>
  <si>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</si>
  <si>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</si>
  <si>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</si>
  <si>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</si>
  <si>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</si>
  <si>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</si>
  <si>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</si>
  <si>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</si>
  <si>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</si>
  <si>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</si>
  <si>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</si>
  <si>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</si>
  <si>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</si>
  <si>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</si>
  <si>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</si>
  <si>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</si>
  <si>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</si>
  <si>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</si>
  <si>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</si>
  <si>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</si>
  <si>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</si>
  <si>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</si>
  <si>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</si>
  <si>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</si>
  <si>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</si>
  <si>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</si>
  <si>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</si>
  <si>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</si>
  <si>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</si>
  <si>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</si>
  <si>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</si>
  <si>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</si>
  <si>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</si>
  <si>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</si>
  <si>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</si>
  <si>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</si>
  <si>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</si>
  <si>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</si>
  <si>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</si>
  <si>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</si>
  <si>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</si>
  <si>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</si>
  <si>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</si>
  <si>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</si>
  <si>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</si>
  <si>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</si>
  <si>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</si>
  <si>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</si>
  <si>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</si>
  <si>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</si>
  <si>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</si>
  <si>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</si>
  <si>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</si>
  <si>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</si>
  <si>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</si>
  <si>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</si>
  <si>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</si>
  <si>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</si>
  <si>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</si>
  <si>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</si>
  <si>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</si>
  <si>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</si>
  <si>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</si>
  <si>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</si>
  <si>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</si>
  <si>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</si>
  <si>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</si>
  <si>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</si>
  <si>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</si>
  <si>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</si>
  <si>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</si>
  <si>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</si>
  <si>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</si>
  <si>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</si>
  <si>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</si>
  <si>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</si>
  <si>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</si>
  <si>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</si>
  <si>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</si>
  <si>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</si>
  <si>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</si>
  <si>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</si>
  <si>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</si>
  <si>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</si>
  <si>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</si>
  <si>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</si>
  <si>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</si>
  <si>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</si>
  <si>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</si>
  <si>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</si>
  <si>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</si>
  <si>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</si>
  <si>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</si>
  <si>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</si>
  <si>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</si>
  <si>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</si>
  <si>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</si>
  <si>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</si>
  <si>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</si>
  <si>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</si>
  <si>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</si>
  <si>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</si>
  <si>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</si>
  <si>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</si>
  <si>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</si>
  <si>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</si>
  <si>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</si>
  <si>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</si>
  <si>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</si>
  <si>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</si>
  <si>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</si>
  <si>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</si>
  <si>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</si>
  <si>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</si>
  <si>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</si>
  <si>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</si>
  <si>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</si>
  <si>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</si>
  <si>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</si>
  <si>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</si>
  <si>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</si>
  <si>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</si>
  <si>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</si>
  <si>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</si>
  <si>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</si>
  <si>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</si>
  <si>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</si>
  <si>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</si>
  <si>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</si>
  <si>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</si>
  <si>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</si>
  <si>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</si>
  <si>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</si>
  <si>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</si>
  <si>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</si>
  <si>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</si>
  <si>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</si>
  <si>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</si>
  <si>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</si>
  <si>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</si>
  <si>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</si>
  <si>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</si>
  <si>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</si>
  <si>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</si>
  <si>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</si>
  <si>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</si>
  <si>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</si>
  <si>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</si>
  <si>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</si>
  <si>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</si>
  <si>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</si>
  <si>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</si>
  <si>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</si>
  <si>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</si>
  <si>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</si>
  <si>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</si>
  <si>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</si>
  <si>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</si>
  <si>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</si>
  <si>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</si>
  <si>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</si>
  <si>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</si>
  <si>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</si>
  <si>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</si>
  <si>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</si>
  <si>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</si>
  <si>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</si>
  <si>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</si>
  <si>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</si>
  <si>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</si>
  <si>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</si>
  <si>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</si>
  <si>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</si>
  <si>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</si>
  <si>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</si>
  <si>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</si>
  <si>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</si>
  <si>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</si>
  <si>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</si>
  <si>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</si>
  <si>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</si>
  <si>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</si>
  <si>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</si>
  <si>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</si>
  <si>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</si>
  <si>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</si>
  <si>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</si>
  <si>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</si>
  <si>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</si>
  <si>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</si>
  <si>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</si>
  <si>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</si>
  <si>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</si>
  <si>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</si>
  <si>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</si>
  <si>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</si>
  <si>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</si>
  <si>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</si>
  <si>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</si>
  <si>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</si>
  <si>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</si>
  <si>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</si>
  <si>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</si>
  <si>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</si>
  <si>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</si>
  <si>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</si>
  <si>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</si>
  <si>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</si>
  <si>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</si>
  <si>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</si>
  <si>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</si>
  <si>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</si>
  <si>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</si>
  <si>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</si>
  <si>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</si>
  <si>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</si>
  <si>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</si>
  <si>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</si>
  <si>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</si>
  <si>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</si>
  <si>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</si>
  <si>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</si>
  <si>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</si>
  <si>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</si>
  <si>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</si>
  <si>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</si>
  <si>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</si>
  <si>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</si>
  <si>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</si>
  <si>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</si>
  <si>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</si>
  <si>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</si>
  <si>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</si>
  <si>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</si>
  <si>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</si>
  <si>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</si>
  <si>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</si>
  <si>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</si>
  <si>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</si>
  <si>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</si>
  <si>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</si>
  <si>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</si>
  <si>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</si>
  <si>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</si>
  <si>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</si>
  <si>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</si>
  <si>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</si>
  <si>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</si>
  <si>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</si>
  <si>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</si>
  <si>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</si>
  <si>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</si>
  <si>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</si>
  <si>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</si>
  <si>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</si>
  <si>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</si>
  <si>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</si>
  <si>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</si>
  <si>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</si>
  <si>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</si>
  <si>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</si>
  <si>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</si>
  <si>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</si>
  <si>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</si>
  <si>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</si>
  <si>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</si>
  <si>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</si>
  <si>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</si>
  <si>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</si>
  <si>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</si>
  <si>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</si>
  <si>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</si>
  <si>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</si>
  <si>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</si>
  <si>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</si>
  <si>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</si>
  <si>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</si>
  <si>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</si>
  <si>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</si>
  <si>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</si>
  <si>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</si>
  <si>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</si>
  <si>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</si>
  <si>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</si>
  <si>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</si>
  <si>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</si>
  <si>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</si>
  <si>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</si>
  <si>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</si>
  <si>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</si>
  <si>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</si>
  <si>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</si>
  <si>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</si>
  <si>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</si>
  <si>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</si>
  <si>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</si>
  <si>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</si>
  <si>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</si>
  <si>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</si>
  <si>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</si>
  <si>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</si>
  <si>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</si>
  <si>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</si>
  <si>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</si>
  <si>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</si>
  <si>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</si>
  <si>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</si>
  <si>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</si>
  <si>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</si>
  <si>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</si>
  <si>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</si>
  <si>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</si>
  <si>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</si>
  <si>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</si>
  <si>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</si>
  <si>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</si>
  <si>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</si>
  <si>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</si>
  <si>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</si>
  <si>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</si>
  <si>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</si>
  <si>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</si>
  <si>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</si>
  <si>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</si>
  <si>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</si>
  <si>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</si>
  <si>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</si>
  <si>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</si>
  <si>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</si>
  <si>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</si>
  <si>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</si>
  <si>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</si>
  <si>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</si>
  <si>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</si>
  <si>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</si>
  <si>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</si>
  <si>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</si>
  <si>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</si>
  <si>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</si>
  <si>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</si>
  <si>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</si>
  <si>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</si>
  <si>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</si>
  <si>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</si>
  <si>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</si>
  <si>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</si>
  <si>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</si>
  <si>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</si>
  <si>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</si>
  <si>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</si>
  <si>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</si>
  <si>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</si>
  <si>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</si>
  <si>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</si>
  <si>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</si>
  <si>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</si>
  <si>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</si>
  <si>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</si>
  <si>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</si>
  <si>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</si>
  <si>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</si>
  <si>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</si>
  <si>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</si>
  <si>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</si>
  <si>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</si>
  <si>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</si>
  <si>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</si>
  <si>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</si>
  <si>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</si>
  <si>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</si>
  <si>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</si>
  <si>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</si>
  <si>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</si>
  <si>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</si>
  <si>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</si>
  <si>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</si>
  <si>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</si>
  <si>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</si>
  <si>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</si>
  <si>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</si>
  <si>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</si>
  <si>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</si>
  <si>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</si>
  <si>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</si>
  <si>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</si>
  <si>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</si>
  <si>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</si>
  <si>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</si>
  <si>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</si>
  <si>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</si>
  <si>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</si>
  <si>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</si>
  <si>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</si>
  <si>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</si>
  <si>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</si>
  <si>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</si>
  <si>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</si>
  <si>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</si>
  <si>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</si>
  <si>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</si>
  <si>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</si>
  <si>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</si>
  <si>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</si>
  <si>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</si>
  <si>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</si>
  <si>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</si>
  <si>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</si>
  <si>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</si>
  <si>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</si>
  <si>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</si>
  <si>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</si>
  <si>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</si>
  <si>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</si>
  <si>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</si>
  <si>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</si>
  <si>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</si>
  <si>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</si>
  <si>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</si>
  <si>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</si>
  <si>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</si>
  <si>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</si>
  <si>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</si>
  <si>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</si>
  <si>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</si>
  <si>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</si>
  <si>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</si>
  <si>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</si>
  <si>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</si>
  <si>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</si>
  <si>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</si>
  <si>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</si>
  <si>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</si>
  <si>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</si>
  <si>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</si>
  <si>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</si>
  <si>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</si>
  <si>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</si>
  <si>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</si>
  <si>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</si>
  <si>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</si>
  <si>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</si>
  <si>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</si>
  <si>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</si>
  <si>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</si>
  <si>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</si>
  <si>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</si>
  <si>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</si>
  <si>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</si>
  <si>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</si>
  <si>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</si>
  <si>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</si>
  <si>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</si>
  <si>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</si>
  <si>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</si>
  <si>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</si>
  <si>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</si>
  <si>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</si>
  <si>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</si>
  <si>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</si>
  <si>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</si>
  <si>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</si>
  <si>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</si>
  <si>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</si>
  <si>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</si>
  <si>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</si>
  <si>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</si>
  <si>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</si>
  <si>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</si>
  <si>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</si>
  <si>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</si>
  <si>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</si>
  <si>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</si>
  <si>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</si>
  <si>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</si>
  <si>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</si>
  <si>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</si>
  <si>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</si>
  <si>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</si>
  <si>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</si>
  <si>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</si>
  <si>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</si>
  <si>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</si>
  <si>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</si>
  <si>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</si>
  <si>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</si>
  <si>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</si>
  <si>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</si>
  <si>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</si>
  <si>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</si>
  <si>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</si>
  <si>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</si>
  <si>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</si>
  <si>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</si>
  <si>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</si>
  <si>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</si>
  <si>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</si>
  <si>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</si>
  <si>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</si>
  <si>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</si>
  <si>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</si>
  <si>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</si>
  <si>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</si>
  <si>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</si>
  <si>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</si>
  <si>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</si>
  <si>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</si>
  <si>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</si>
  <si>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</si>
  <si>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</si>
  <si>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</si>
  <si>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</si>
  <si>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</si>
  <si>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</si>
  <si>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</si>
  <si>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</si>
  <si>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</si>
  <si>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</si>
  <si>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</si>
  <si>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</si>
  <si>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</si>
  <si>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</si>
  <si>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</si>
  <si>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</si>
  <si>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</si>
  <si>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</si>
  <si>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</si>
  <si>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</si>
  <si>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</si>
  <si>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</si>
  <si>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</si>
  <si>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</si>
  <si>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</si>
  <si>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</si>
  <si>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</si>
  <si>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</si>
  <si>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</si>
  <si>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</si>
  <si>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</si>
  <si>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</si>
  <si>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</si>
  <si>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</si>
  <si>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</si>
  <si>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</si>
  <si>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</si>
  <si>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</si>
  <si>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</si>
  <si>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</si>
  <si>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</si>
  <si>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</si>
  <si>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</si>
  <si>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</si>
  <si>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</si>
  <si>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</si>
  <si>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</si>
  <si>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</si>
  <si>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</si>
  <si>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</si>
  <si>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</si>
  <si>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</si>
  <si>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</si>
  <si>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</si>
  <si>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</si>
  <si>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</si>
  <si>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</si>
  <si>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</si>
  <si>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</si>
  <si>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</si>
  <si>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</si>
  <si>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</si>
  <si>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</si>
  <si>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</si>
  <si>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</si>
  <si>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</si>
  <si>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</si>
  <si>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</si>
  <si>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</si>
  <si>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</si>
  <si>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</si>
  <si>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</si>
  <si>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</si>
  <si>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</si>
  <si>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</si>
  <si>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</si>
  <si>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</si>
  <si>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</si>
  <si>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</si>
  <si>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</si>
  <si>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</si>
  <si>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</si>
  <si>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</si>
  <si>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</si>
  <si>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</si>
  <si>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</si>
  <si>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</si>
  <si>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</si>
  <si>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</si>
  <si>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</si>
  <si>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</si>
  <si>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</si>
  <si>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</si>
  <si>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</si>
  <si>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</si>
  <si>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</si>
  <si>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</si>
  <si>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</si>
  <si>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</si>
  <si>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</si>
  <si>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</si>
  <si>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</si>
  <si>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</si>
  <si>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</si>
  <si>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</si>
  <si>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</si>
  <si>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</si>
  <si>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</si>
  <si>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</si>
  <si>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</si>
  <si>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</si>
  <si>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</si>
  <si>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</si>
  <si>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</si>
  <si>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</si>
  <si>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</si>
  <si>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</si>
  <si>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</si>
  <si>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</si>
  <si>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</si>
  <si>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</si>
  <si>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</si>
  <si>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</si>
  <si>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</si>
  <si>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</si>
  <si>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</si>
  <si>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</si>
  <si>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</si>
  <si>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</si>
  <si>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</si>
  <si>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</si>
  <si>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</si>
  <si>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</si>
  <si>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</si>
  <si>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</si>
  <si>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</si>
  <si>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</si>
  <si>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</si>
  <si>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</si>
  <si>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</si>
  <si>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</si>
  <si>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</si>
  <si>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</si>
  <si>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</si>
  <si>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</si>
  <si>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</si>
  <si>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</si>
  <si>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</si>
  <si>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</si>
  <si>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</si>
  <si>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</si>
  <si>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</si>
  <si>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</si>
  <si>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</si>
  <si>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</si>
  <si>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</si>
  <si>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</si>
  <si>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</si>
  <si>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</si>
  <si>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</si>
  <si>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</si>
  <si>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</si>
  <si>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</si>
  <si>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</si>
  <si>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</si>
  <si>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</si>
  <si>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</si>
  <si>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</si>
  <si>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</si>
  <si>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</si>
  <si>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</si>
  <si>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</si>
  <si>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</si>
  <si>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</si>
  <si>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</si>
  <si>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</si>
  <si>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</si>
  <si>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</si>
  <si>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</si>
  <si>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</si>
  <si>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</si>
  <si>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</si>
  <si>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</si>
  <si>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</si>
  <si>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</si>
  <si>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</si>
  <si>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</si>
  <si>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</si>
  <si>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</si>
  <si>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</si>
  <si>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</si>
  <si>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</si>
  <si>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</si>
  <si>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</si>
  <si>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</si>
  <si>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</si>
  <si>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</si>
  <si>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</si>
  <si>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</si>
  <si>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</si>
  <si>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</si>
  <si>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</si>
  <si>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</si>
  <si>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</si>
  <si>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</si>
  <si>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</si>
  <si>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</si>
  <si>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</si>
  <si>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</si>
  <si>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</si>
  <si>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</si>
  <si>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</si>
  <si>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</si>
  <si>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</si>
  <si>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</si>
  <si>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</si>
  <si>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</si>
  <si>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</si>
  <si>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</si>
  <si>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</si>
  <si>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</si>
  <si>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</si>
  <si>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</si>
  <si>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</si>
  <si>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</si>
  <si>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</si>
  <si>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</si>
  <si>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</si>
  <si>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</si>
  <si>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</si>
  <si>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</si>
  <si>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</si>
  <si>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</si>
  <si>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</si>
  <si>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</si>
  <si>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</si>
  <si>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</si>
  <si>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</si>
  <si>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</si>
  <si>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</si>
  <si>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</si>
  <si>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</si>
  <si>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</si>
  <si>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</si>
  <si>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</si>
  <si>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</si>
  <si>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</si>
  <si>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</si>
  <si>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</si>
  <si>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</si>
  <si>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</si>
  <si>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</si>
  <si>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</si>
  <si>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</si>
  <si>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</si>
  <si>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</si>
  <si>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</si>
  <si>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</si>
  <si>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</si>
  <si>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</si>
  <si>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</si>
  <si>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</si>
  <si>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</si>
  <si>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</si>
  <si>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</si>
  <si>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</si>
  <si>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</si>
  <si>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</si>
  <si>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</si>
  <si>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</si>
  <si>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</si>
  <si>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</si>
  <si>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</si>
  <si>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</si>
  <si>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</si>
  <si>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</si>
  <si>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</si>
  <si>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</si>
  <si>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</si>
  <si>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</si>
  <si>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</si>
  <si>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</si>
  <si>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</si>
  <si>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</si>
  <si>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</si>
  <si>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</si>
  <si>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</si>
  <si>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</si>
  <si>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</si>
  <si>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</si>
  <si>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</si>
  <si>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</si>
  <si>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</si>
  <si>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</si>
  <si>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</si>
  <si>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</si>
  <si>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</si>
  <si>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</si>
  <si>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</si>
  <si>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</si>
  <si>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</si>
  <si>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</si>
  <si>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</si>
  <si>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</si>
  <si>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</si>
  <si>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</si>
  <si>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</si>
  <si>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</si>
  <si>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</si>
  <si>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</si>
  <si>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</si>
  <si>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</si>
  <si>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</si>
  <si>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</si>
  <si>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</si>
  <si>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</si>
  <si>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</si>
  <si>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</si>
  <si>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</si>
  <si>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</si>
  <si>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</si>
  <si>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</si>
  <si>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</si>
  <si>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</si>
  <si>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</si>
  <si>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</si>
  <si>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</si>
  <si>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</si>
  <si>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</si>
  <si>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</si>
  <si>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</si>
  <si>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</si>
  <si>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</si>
  <si>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</si>
  <si>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</si>
  <si>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</si>
  <si>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</si>
  <si>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</si>
  <si>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</si>
  <si>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</si>
  <si>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</si>
  <si>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</si>
  <si>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</si>
  <si>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</si>
  <si>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</si>
  <si>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</si>
  <si>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</si>
  <si>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</si>
  <si>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</si>
  <si>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</si>
  <si>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</si>
  <si>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</si>
  <si>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</si>
  <si>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</si>
  <si>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</si>
  <si>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</si>
  <si>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</si>
  <si>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</si>
  <si>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</si>
  <si>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</si>
  <si>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</si>
  <si>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</si>
  <si>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</si>
  <si>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</si>
  <si>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</si>
  <si>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</si>
  <si>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</si>
  <si>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</si>
  <si>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</si>
  <si>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</si>
  <si>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</si>
  <si>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</si>
  <si>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</si>
  <si>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</si>
  <si>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</si>
  <si>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</si>
  <si>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</si>
  <si>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</si>
  <si>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</si>
  <si>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</si>
  <si>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</si>
  <si>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</si>
  <si>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</si>
  <si>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</si>
  <si>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</si>
  <si>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</si>
  <si>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</si>
  <si>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</si>
  <si>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</si>
  <si>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</si>
  <si>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</si>
  <si>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</si>
  <si>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</si>
  <si>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</si>
  <si>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</si>
  <si>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</si>
  <si>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</si>
  <si>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</si>
  <si>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</si>
  <si>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</si>
  <si>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</si>
  <si>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</si>
  <si>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</si>
  <si>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</si>
  <si>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</si>
  <si>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</si>
  <si>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</si>
  <si>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</si>
  <si>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</si>
  <si>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</si>
  <si>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</si>
  <si>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</si>
  <si>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</si>
  <si>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</si>
  <si>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</si>
  <si>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</si>
  <si>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</si>
  <si>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</si>
  <si>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</si>
  <si>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</si>
  <si>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</si>
  <si>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</si>
  <si>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</si>
  <si>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</si>
  <si>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</si>
  <si>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</si>
  <si>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</si>
  <si>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</si>
  <si>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</si>
  <si>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</si>
  <si>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</si>
  <si>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</si>
  <si>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</si>
  <si>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</si>
  <si>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</si>
  <si>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</si>
  <si>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</si>
  <si>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</si>
  <si>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</si>
  <si>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</si>
  <si>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</si>
  <si>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</si>
  <si>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</si>
  <si>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</si>
  <si>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</si>
  <si>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</si>
  <si>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</si>
  <si>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</si>
  <si>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</si>
  <si>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</si>
  <si>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</si>
  <si>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</si>
  <si>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</si>
  <si>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</si>
  <si>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</si>
  <si>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</si>
  <si>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</si>
  <si>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</si>
  <si>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</si>
  <si>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</si>
  <si>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</si>
  <si>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</si>
  <si>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</si>
  <si>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</si>
  <si>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</si>
  <si>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</si>
  <si>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</si>
  <si>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</si>
  <si>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</si>
  <si>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</si>
  <si>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</si>
  <si>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</si>
  <si>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</si>
  <si>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</si>
  <si>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</si>
  <si>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</si>
  <si>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</si>
  <si>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</si>
  <si>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</si>
  <si>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</si>
  <si>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</si>
  <si>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</si>
  <si>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</si>
  <si>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</si>
  <si>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</si>
  <si>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</si>
  <si>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</si>
  <si>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</si>
  <si>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</si>
  <si>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</si>
  <si>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</si>
  <si>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</si>
  <si>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</si>
  <si>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</si>
  <si>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</si>
  <si>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</si>
  <si>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</si>
  <si>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</si>
  <si>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</si>
  <si>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</si>
  <si>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</si>
  <si>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</si>
  <si>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</si>
  <si>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</si>
  <si>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</si>
  <si>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</si>
  <si>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</si>
  <si>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</si>
  <si>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</si>
  <si>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</si>
  <si>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</si>
  <si>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</si>
  <si>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</si>
  <si>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</si>
  <si>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</si>
  <si>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</si>
  <si>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</si>
  <si>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</si>
  <si>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</si>
  <si>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</si>
  <si>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</si>
  <si>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</si>
  <si>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</si>
  <si>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</si>
  <si>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</si>
  <si>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</si>
  <si>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</si>
  <si>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</si>
  <si>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</si>
  <si>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</si>
  <si>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</si>
  <si>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</si>
  <si>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</si>
  <si>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</si>
  <si>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</si>
  <si>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</si>
  <si>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</si>
  <si>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</si>
  <si>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</si>
  <si>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</si>
  <si>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</si>
  <si>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</si>
  <si>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</si>
  <si>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</si>
  <si>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</si>
  <si>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</si>
  <si>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</si>
  <si>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</si>
  <si>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</si>
  <si>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</si>
  <si>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</si>
  <si>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</si>
  <si>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</si>
  <si>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</si>
  <si>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</si>
  <si>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</si>
  <si>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</si>
  <si>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</si>
  <si>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</si>
  <si>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</si>
  <si>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</si>
  <si>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</si>
  <si>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</si>
  <si>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</si>
  <si>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</si>
  <si>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</si>
  <si>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</si>
  <si>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</si>
  <si>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</si>
  <si>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</si>
  <si>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</si>
  <si>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</si>
  <si>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</si>
  <si>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</si>
  <si>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</si>
  <si>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</si>
  <si>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</si>
  <si>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</si>
  <si>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</si>
  <si>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</si>
  <si>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</si>
  <si>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</si>
  <si>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</si>
  <si>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</si>
  <si>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</si>
  <si>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</si>
  <si>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</si>
  <si>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</si>
  <si>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</si>
  <si>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</si>
  <si>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</si>
  <si>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</si>
  <si>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</si>
  <si>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</si>
  <si>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</si>
  <si>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</si>
  <si>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</si>
  <si>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</si>
  <si>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</si>
  <si>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</si>
  <si>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</si>
  <si>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</si>
  <si>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</si>
  <si>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</si>
  <si>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</si>
  <si>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</si>
  <si>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</si>
  <si>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</si>
  <si>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</si>
  <si>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</si>
  <si>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</si>
  <si>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</si>
  <si>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</si>
  <si>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</si>
  <si>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</si>
  <si>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</si>
  <si>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</si>
  <si>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</si>
  <si>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</si>
  <si>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</si>
  <si>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</si>
  <si>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</si>
  <si>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</si>
  <si>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</si>
  <si>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</si>
  <si>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</si>
  <si>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</si>
  <si>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</si>
  <si>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</si>
  <si>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</si>
  <si>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</si>
  <si>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</si>
  <si>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</si>
  <si>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</si>
  <si>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</si>
  <si>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</si>
  <si>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</si>
  <si>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</si>
  <si>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</si>
  <si>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</si>
  <si>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</si>
  <si>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</si>
  <si>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</si>
  <si>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</si>
  <si>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</si>
  <si>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</si>
  <si>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</si>
  <si>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</si>
  <si>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</si>
  <si>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</si>
  <si>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</si>
  <si>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</si>
  <si>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</si>
  <si>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</si>
  <si>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</si>
  <si>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</si>
  <si>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</si>
  <si>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</si>
  <si>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</si>
  <si>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</si>
  <si>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</si>
  <si>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</si>
  <si>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</si>
  <si>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</si>
  <si>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</si>
  <si>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</si>
  <si>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</si>
  <si>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</si>
  <si>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</si>
  <si>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</si>
  <si>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</si>
  <si>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</si>
  <si>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</si>
  <si>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</si>
  <si>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</si>
  <si>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</si>
  <si>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</si>
  <si>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</si>
  <si>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</si>
  <si>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</si>
  <si>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</si>
  <si>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</si>
  <si>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</si>
  <si>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</si>
  <si>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</si>
  <si>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</si>
  <si>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</si>
  <si>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</si>
  <si>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</si>
  <si>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</si>
  <si>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</si>
  <si>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</si>
  <si>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</si>
  <si>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</si>
  <si>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</si>
  <si>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</si>
  <si>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</si>
  <si>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</si>
  <si>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</si>
  <si>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</si>
  <si>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</si>
  <si>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</si>
  <si>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</si>
  <si>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</si>
  <si>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</si>
  <si>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</si>
  <si>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</si>
  <si>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</si>
  <si>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</si>
  <si>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</si>
  <si>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</si>
  <si>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</si>
  <si>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</si>
  <si>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</si>
  <si>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</si>
  <si>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</si>
  <si>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</si>
  <si>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</si>
  <si>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</si>
  <si>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</si>
  <si>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</si>
  <si>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</si>
  <si>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</si>
  <si>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</si>
  <si>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</si>
  <si>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</si>
  <si>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</si>
  <si>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</si>
  <si>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</si>
  <si>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</si>
  <si>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</si>
  <si>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</si>
  <si>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</si>
  <si>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</si>
  <si>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</si>
  <si>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</si>
  <si>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</si>
  <si>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</si>
  <si>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</si>
  <si>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</si>
  <si>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</si>
  <si>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</si>
  <si>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</si>
  <si>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</si>
  <si>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</si>
  <si>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</si>
  <si>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</si>
  <si>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</si>
  <si>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</si>
  <si>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</si>
  <si>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</si>
  <si>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</si>
  <si>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</si>
  <si>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</si>
  <si>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</si>
  <si>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</si>
  <si>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</si>
  <si>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</si>
  <si>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</si>
  <si>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</si>
  <si>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</si>
  <si>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</si>
  <si>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</si>
  <si>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</si>
  <si>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</si>
  <si>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</si>
  <si>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</si>
  <si>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</si>
  <si>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</si>
  <si>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</si>
  <si>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</si>
  <si>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</si>
  <si>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</si>
  <si>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</si>
  <si>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</si>
  <si>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</si>
  <si>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</si>
  <si>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</si>
  <si>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</si>
  <si>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</si>
  <si>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</si>
  <si>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</si>
  <si>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</si>
  <si>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</si>
  <si>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</si>
  <si>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</si>
  <si>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</si>
  <si>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</si>
  <si>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</si>
  <si>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</si>
  <si>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</si>
  <si>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</si>
  <si>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</si>
  <si>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</si>
  <si>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</si>
  <si>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</si>
  <si>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</si>
  <si>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</si>
  <si>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</si>
  <si>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</si>
  <si>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</si>
  <si>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</si>
  <si>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</si>
  <si>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</si>
  <si>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</si>
  <si>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</si>
  <si>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</si>
  <si>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</si>
  <si>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</si>
  <si>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</si>
  <si>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</si>
  <si>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</si>
  <si>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</si>
  <si>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</si>
  <si>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</si>
  <si>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</si>
  <si>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</si>
  <si>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</si>
  <si>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</si>
  <si>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</si>
  <si>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</si>
  <si>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</si>
  <si>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</si>
  <si>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</si>
  <si>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</si>
  <si>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</si>
  <si>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</si>
  <si>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</si>
  <si>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</si>
  <si>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</si>
  <si>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</si>
  <si>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</si>
  <si>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</si>
  <si>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</si>
  <si>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</si>
  <si>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</si>
  <si>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</si>
  <si>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</si>
  <si>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</si>
  <si>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</si>
  <si>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</si>
  <si>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</si>
  <si>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</si>
  <si>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</si>
  <si>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</si>
  <si>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</si>
  <si>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</si>
  <si>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</si>
  <si>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</si>
  <si>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</si>
  <si>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</si>
  <si>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</si>
  <si>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</si>
  <si>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</si>
  <si>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</si>
  <si>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</si>
  <si>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</si>
  <si>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</si>
  <si>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</si>
  <si>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</si>
  <si>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</si>
  <si>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</si>
  <si>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</si>
  <si>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</si>
  <si>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</si>
  <si>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</si>
  <si>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</si>
  <si>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</si>
  <si>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</si>
  <si>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</si>
  <si>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</si>
  <si>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</si>
  <si>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</si>
  <si>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</si>
  <si>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</si>
  <si>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</si>
  <si>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</si>
  <si>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</si>
  <si>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</si>
  <si>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</si>
  <si>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</si>
  <si>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</si>
  <si>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</si>
  <si>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</si>
  <si>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</si>
  <si>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</si>
  <si>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</si>
  <si>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</si>
  <si>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</si>
  <si>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</si>
  <si>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</si>
  <si>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</si>
  <si>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</si>
  <si>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</si>
  <si>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</si>
  <si>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</si>
  <si>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</si>
  <si>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</si>
  <si>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</si>
  <si>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</si>
  <si>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</si>
  <si>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</si>
  <si>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</si>
  <si>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</si>
  <si>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</si>
  <si>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</si>
  <si>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</si>
  <si>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</si>
  <si>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</si>
  <si>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</si>
  <si>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</si>
  <si>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</si>
  <si>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</si>
  <si>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</si>
  <si>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</si>
  <si>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</si>
  <si>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</si>
  <si>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</si>
  <si>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</si>
  <si>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</si>
  <si>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</si>
  <si>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</si>
  <si>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</si>
  <si>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</si>
  <si>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</si>
  <si>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</si>
  <si>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</si>
  <si>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</si>
  <si>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</si>
  <si>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</si>
  <si>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</si>
  <si>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</si>
  <si>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</si>
  <si>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</si>
  <si>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</si>
  <si>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</si>
  <si>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</si>
  <si>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</si>
  <si>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</si>
  <si>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</si>
  <si>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</si>
  <si>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</si>
  <si>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</si>
  <si>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</si>
  <si>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</si>
  <si>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</si>
  <si>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</si>
  <si>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</si>
  <si>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</si>
  <si>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</si>
  <si>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</si>
  <si>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</si>
  <si>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</si>
  <si>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</si>
  <si>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</si>
  <si>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</si>
  <si>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</si>
  <si>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</si>
  <si>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</si>
  <si>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</si>
  <si>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</si>
  <si>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</si>
  <si>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</si>
  <si>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</si>
  <si>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</si>
  <si>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</si>
  <si>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</si>
  <si>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</si>
  <si>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</si>
  <si>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</si>
  <si>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</si>
  <si>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</si>
  <si>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</si>
  <si>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</si>
  <si>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</si>
  <si>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</si>
  <si>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</si>
  <si>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</si>
  <si>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</si>
  <si>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</si>
  <si>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</si>
  <si>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</si>
  <si>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</si>
  <si>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</si>
  <si>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</si>
  <si>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</si>
  <si>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</si>
  <si>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</si>
  <si>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</si>
  <si>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</si>
  <si>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</si>
  <si>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</si>
  <si>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</si>
  <si>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</si>
  <si>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</si>
  <si>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</si>
  <si>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</si>
  <si>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</si>
  <si>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</si>
  <si>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</si>
  <si>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</si>
  <si>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</si>
  <si>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</si>
  <si>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</si>
  <si>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</si>
  <si>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</si>
  <si>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</si>
  <si>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</si>
  <si>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</si>
  <si>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</si>
  <si>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</si>
  <si>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</si>
  <si>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</si>
  <si>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</si>
  <si>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</si>
  <si>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</si>
  <si>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</si>
  <si>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</si>
  <si>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</si>
  <si>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</si>
  <si>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</si>
  <si>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</si>
  <si>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</si>
  <si>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</si>
  <si>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</si>
  <si>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</si>
  <si>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</si>
  <si>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</si>
  <si>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</si>
  <si>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</si>
  <si>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</si>
  <si>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</si>
  <si>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</si>
  <si>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</si>
  <si>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</si>
  <si>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</si>
  <si>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</si>
  <si>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</si>
  <si>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</si>
  <si>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</si>
  <si>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</si>
  <si>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</si>
  <si>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</si>
  <si>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</si>
  <si>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</si>
  <si>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</si>
  <si>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</si>
  <si>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</si>
  <si>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</si>
  <si>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</si>
  <si>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</si>
  <si>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</si>
  <si>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</si>
  <si>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</si>
  <si>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</si>
  <si>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</si>
  <si>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</si>
  <si>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</si>
  <si>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</si>
  <si>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</si>
  <si>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</si>
  <si>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</si>
  <si>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</si>
  <si>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</si>
  <si>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</si>
  <si>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</si>
  <si>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</si>
  <si>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</si>
  <si>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</si>
  <si>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</si>
  <si>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</si>
  <si>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</si>
  <si>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</si>
  <si>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</si>
  <si>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</si>
  <si>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</si>
  <si>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</si>
  <si>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</si>
  <si>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</si>
  <si>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</si>
  <si>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</si>
  <si>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</si>
  <si>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</si>
  <si>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</si>
  <si>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</si>
  <si>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</si>
  <si>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</si>
  <si>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</si>
  <si>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</si>
  <si>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</si>
  <si>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</si>
  <si>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</si>
  <si>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</si>
  <si>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</si>
  <si>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</si>
  <si>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</si>
  <si>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</si>
  <si>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</si>
  <si>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</si>
  <si>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</si>
  <si>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</si>
  <si>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</si>
  <si>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</si>
  <si>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</si>
  <si>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</si>
  <si>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</si>
  <si>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</si>
  <si>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</si>
  <si>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</si>
  <si>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</si>
  <si>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</si>
  <si>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</si>
  <si>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</si>
  <si>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</si>
  <si>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</si>
  <si>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</si>
  <si>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</si>
  <si>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</si>
  <si>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</si>
  <si>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</si>
  <si>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</si>
  <si>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</si>
  <si>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</si>
  <si>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</si>
  <si>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</si>
  <si>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</si>
  <si>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</si>
  <si>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</si>
  <si>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</si>
  <si>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</si>
  <si>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</si>
  <si>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</si>
  <si>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</si>
  <si>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</si>
  <si>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</si>
  <si>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</si>
  <si>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</si>
  <si>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</si>
  <si>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</si>
  <si>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</si>
  <si>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</si>
  <si>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</si>
  <si>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</si>
  <si>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</si>
  <si>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</si>
  <si>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</si>
  <si>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</si>
  <si>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</si>
  <si>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</si>
  <si>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</si>
  <si>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</si>
  <si>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</si>
  <si>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</si>
  <si>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</si>
  <si>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</si>
  <si>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</si>
  <si>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</si>
  <si>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</si>
  <si>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</si>
  <si>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</si>
  <si>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</si>
  <si>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</si>
  <si>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</si>
  <si>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</si>
  <si>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</si>
  <si>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</si>
  <si>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</si>
  <si>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</si>
  <si>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</si>
  <si>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</si>
  <si>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</si>
  <si>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</si>
  <si>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</si>
  <si>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</si>
  <si>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</si>
  <si>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</si>
  <si>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</si>
  <si>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</si>
  <si>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</si>
  <si>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</si>
  <si>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</si>
  <si>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</si>
  <si>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</si>
  <si>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</si>
  <si>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</si>
  <si>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</si>
  <si>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</si>
  <si>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</si>
  <si>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</si>
  <si>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</si>
  <si>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</si>
  <si>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</si>
  <si>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</si>
  <si>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</si>
  <si>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</si>
  <si>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</si>
  <si>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</si>
  <si>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</si>
  <si>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</si>
  <si>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</si>
  <si>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</si>
  <si>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</si>
  <si>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</si>
  <si>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</si>
  <si>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</si>
  <si>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</si>
  <si>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</si>
  <si>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</si>
  <si>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</si>
  <si>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</si>
  <si>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</si>
  <si>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</si>
  <si>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</si>
  <si>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</si>
  <si>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</si>
  <si>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</si>
  <si>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</si>
  <si>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</si>
  <si>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</si>
  <si>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</si>
  <si>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</si>
  <si>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</si>
  <si>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</si>
  <si>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</si>
  <si>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</si>
  <si>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</si>
  <si>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</si>
  <si>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</si>
  <si>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</si>
  <si>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</si>
  <si>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</si>
  <si>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</si>
  <si>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</si>
  <si>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</si>
  <si>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</si>
  <si>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</si>
  <si>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</si>
  <si>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</si>
  <si>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</si>
  <si>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</si>
  <si>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</si>
  <si>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</si>
  <si>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</si>
  <si>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</si>
  <si>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</si>
  <si>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</si>
  <si>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</si>
  <si>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</si>
  <si>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</si>
  <si>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</si>
  <si>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</si>
  <si>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</si>
  <si>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</si>
  <si>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</si>
  <si>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</si>
  <si>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</si>
  <si>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</si>
  <si>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</si>
  <si>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</si>
  <si>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</si>
  <si>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</si>
  <si>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</si>
  <si>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</si>
  <si>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</si>
  <si>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</si>
  <si>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</si>
  <si>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</si>
  <si>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</si>
  <si>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</si>
  <si>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</si>
  <si>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</si>
  <si>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</si>
  <si>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</si>
  <si>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</si>
  <si>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</si>
  <si>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</si>
  <si>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</si>
  <si>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</si>
  <si>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</si>
  <si>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</si>
  <si>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</si>
  <si>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</si>
  <si>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</si>
  <si>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</si>
  <si>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</si>
  <si>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</si>
  <si>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</si>
  <si>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</si>
  <si>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</si>
  <si>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</si>
  <si>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</si>
  <si>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</si>
  <si>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</si>
  <si>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</si>
  <si>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</si>
  <si>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</si>
  <si>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</si>
  <si>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</si>
  <si>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</si>
  <si>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</si>
  <si>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</si>
  <si>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</si>
  <si>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</si>
  <si>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</si>
  <si>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</si>
  <si>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</si>
  <si>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</si>
  <si>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</si>
  <si>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</si>
  <si>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</si>
  <si>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</si>
  <si>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</si>
  <si>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</si>
  <si>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</si>
  <si>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</si>
  <si>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</si>
  <si>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</si>
  <si>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</si>
  <si>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</si>
  <si>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</si>
  <si>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</si>
  <si>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</si>
  <si>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</si>
  <si>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</si>
  <si>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</si>
  <si>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</si>
  <si>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</si>
  <si>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</si>
  <si>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</si>
  <si>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</si>
  <si>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</si>
  <si>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</si>
  <si>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</si>
  <si>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</si>
  <si>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</si>
  <si>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</si>
  <si>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</si>
  <si>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</si>
  <si>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</si>
  <si>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</si>
  <si>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</si>
  <si>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</si>
  <si>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</si>
  <si>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</si>
  <si>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</si>
  <si>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</si>
  <si>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</si>
  <si>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</si>
  <si>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</si>
  <si>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</si>
  <si>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</si>
  <si>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</si>
  <si>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</si>
  <si>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</si>
  <si>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</si>
  <si>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</si>
  <si>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</si>
  <si>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</si>
  <si>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</si>
  <si>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</si>
  <si>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</si>
  <si>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</si>
  <si>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</si>
  <si>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</si>
  <si>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</si>
  <si>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</si>
  <si>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</si>
  <si>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</si>
  <si>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</si>
  <si>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</si>
  <si>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</si>
  <si>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</si>
  <si>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</si>
  <si>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</si>
  <si>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</si>
  <si>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</si>
  <si>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</si>
  <si>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</si>
  <si>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</si>
  <si>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</si>
  <si>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</si>
  <si>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</si>
  <si>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</si>
  <si>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</si>
  <si>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</si>
  <si>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</si>
  <si>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</si>
  <si>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</si>
  <si>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</si>
  <si>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</si>
  <si>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</si>
  <si>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</si>
  <si>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</si>
  <si>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</si>
  <si>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</si>
  <si>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</si>
  <si>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</si>
  <si>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</si>
  <si>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</si>
  <si>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</si>
  <si>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</si>
  <si>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</si>
  <si>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</si>
  <si>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</si>
  <si>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</si>
  <si>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</si>
  <si>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</si>
  <si>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</si>
  <si>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</si>
  <si>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</si>
  <si>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</si>
  <si>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</si>
  <si>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</si>
  <si>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</si>
  <si>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</si>
  <si>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</si>
  <si>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</si>
  <si>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</si>
  <si>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</si>
  <si>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</si>
  <si>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</si>
  <si>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</si>
  <si>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</si>
  <si>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</si>
  <si>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</si>
  <si>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</si>
  <si>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</si>
  <si>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</si>
  <si>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</si>
  <si>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</si>
  <si>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</si>
  <si>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</si>
  <si>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</si>
  <si>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</si>
  <si>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</si>
  <si>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</si>
  <si>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</si>
  <si>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</si>
  <si>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</si>
  <si>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</si>
  <si>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</si>
  <si>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</si>
  <si>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</si>
  <si>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</si>
  <si>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</si>
  <si>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</si>
  <si>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</si>
  <si>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</si>
  <si>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</si>
  <si>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</si>
  <si>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</si>
  <si>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</si>
  <si>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</si>
  <si>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</si>
  <si>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</si>
  <si>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</si>
  <si>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</si>
  <si>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</si>
  <si>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</si>
  <si>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</si>
  <si>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</si>
  <si>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</si>
  <si>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</si>
  <si>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</si>
  <si>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</si>
  <si>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</si>
  <si>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</si>
  <si>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</si>
  <si>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</si>
  <si>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</si>
  <si>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</si>
  <si>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</si>
  <si>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</si>
  <si>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</si>
  <si>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</si>
  <si>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</si>
  <si>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</si>
  <si>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</si>
  <si>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</si>
  <si>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</si>
  <si>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</si>
  <si>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</si>
  <si>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</si>
  <si>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</si>
  <si>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</si>
  <si>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</si>
  <si>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</si>
  <si>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</si>
  <si>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</si>
  <si>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</si>
  <si>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</si>
  <si>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</si>
  <si>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</si>
  <si>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</si>
  <si>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</si>
  <si>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</si>
  <si>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</si>
  <si>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</si>
  <si>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</si>
  <si>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</si>
  <si>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</si>
  <si>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</si>
  <si>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</si>
  <si>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</si>
  <si>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</si>
  <si>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</si>
  <si>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</si>
  <si>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</si>
  <si>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</si>
  <si>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</si>
  <si>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</si>
  <si>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</si>
  <si>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</si>
  <si>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</si>
  <si>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</si>
  <si>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</si>
  <si>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</si>
  <si>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</si>
  <si>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</si>
  <si>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</si>
  <si>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</si>
  <si>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</si>
  <si>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</si>
  <si>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</si>
  <si>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</si>
  <si>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</si>
  <si>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</si>
  <si>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</si>
  <si>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</si>
  <si>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</si>
  <si>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</si>
  <si>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</si>
  <si>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</si>
  <si>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</si>
  <si>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</si>
  <si>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</si>
  <si>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</si>
  <si>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</si>
  <si>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</si>
  <si>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</si>
  <si>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</si>
  <si>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</si>
  <si>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</si>
  <si>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</si>
  <si>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</si>
  <si>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</si>
  <si>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</si>
  <si>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</si>
  <si>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</si>
  <si>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</si>
  <si>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</si>
  <si>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</si>
  <si>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</si>
  <si>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</si>
  <si>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</si>
  <si>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</si>
  <si>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</si>
  <si>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</si>
  <si>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</si>
  <si>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</si>
  <si>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</si>
  <si>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</si>
  <si>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</si>
  <si>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</si>
  <si>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</si>
  <si>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</si>
  <si>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</si>
  <si>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</si>
  <si>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</si>
  <si>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</si>
  <si>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</si>
  <si>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</si>
  <si>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</si>
  <si>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</si>
  <si>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</si>
  <si>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</si>
  <si>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</si>
  <si>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</si>
  <si>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</si>
  <si>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</si>
  <si>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</si>
  <si>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</si>
  <si>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</si>
  <si>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</si>
  <si>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</si>
  <si>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</si>
  <si>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</si>
  <si>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</si>
  <si>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</si>
  <si>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</si>
  <si>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</si>
  <si>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</si>
  <si>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</si>
  <si>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</si>
  <si>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</si>
  <si>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</si>
  <si>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</si>
  <si>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</si>
  <si>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</si>
  <si>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</si>
  <si>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</si>
  <si>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</si>
  <si>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</si>
  <si>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</si>
  <si>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</si>
  <si>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</si>
  <si>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</si>
  <si>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</si>
  <si>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</si>
  <si>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</si>
  <si>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</si>
  <si>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</si>
  <si>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</si>
  <si>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</si>
  <si>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</si>
  <si>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</si>
  <si>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</si>
  <si>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</si>
  <si>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</si>
  <si>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</si>
  <si>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</si>
  <si>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</si>
  <si>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</si>
  <si>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</si>
  <si>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</si>
  <si>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</si>
  <si>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</si>
  <si>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</si>
  <si>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</si>
  <si>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</si>
  <si>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</si>
  <si>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</si>
  <si>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</si>
  <si>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</si>
  <si>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</si>
  <si>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</si>
  <si>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</si>
  <si>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</si>
  <si>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</si>
  <si>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</si>
  <si>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</si>
  <si>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</si>
  <si>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</si>
  <si>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</si>
  <si>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</si>
  <si>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</si>
  <si>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</si>
  <si>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</si>
  <si>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</si>
  <si>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</si>
  <si>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</si>
  <si>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</si>
  <si>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</si>
  <si>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</si>
  <si>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</si>
  <si>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</si>
  <si>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</si>
  <si>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</si>
  <si>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</si>
  <si>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</si>
  <si>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</si>
  <si>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</si>
  <si>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</si>
  <si>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</si>
  <si>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</si>
  <si>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</si>
  <si>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</si>
  <si>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</si>
  <si>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</si>
  <si>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</si>
  <si>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</si>
  <si>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</si>
  <si>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</si>
  <si>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</si>
  <si>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</si>
  <si>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</si>
  <si>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</si>
  <si>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</si>
  <si>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</si>
  <si>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</si>
  <si>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</si>
  <si>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</si>
  <si>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</si>
  <si>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</si>
  <si>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</si>
  <si>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</si>
  <si>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</si>
  <si>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</si>
  <si>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</si>
  <si>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</si>
  <si>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</si>
  <si>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</si>
  <si>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</si>
  <si>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</si>
  <si>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</si>
  <si>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</si>
  <si>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</si>
  <si>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</si>
  <si>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</si>
  <si>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</si>
  <si>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</si>
  <si>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</si>
  <si>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</si>
  <si>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</si>
  <si>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</si>
  <si>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</si>
  <si>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</si>
  <si>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</si>
  <si>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</si>
  <si>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</si>
  <si>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</si>
  <si>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</si>
  <si>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</si>
  <si>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</si>
  <si>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</si>
  <si>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</si>
  <si>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</si>
  <si>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</si>
  <si>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</si>
  <si>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</si>
  <si>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</si>
  <si>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</si>
  <si>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</si>
  <si>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</si>
  <si>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</si>
  <si>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</si>
  <si>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</si>
  <si>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</si>
  <si>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</si>
  <si>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</si>
  <si>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</si>
  <si>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</si>
  <si>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</si>
  <si>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</si>
  <si>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</si>
  <si>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</si>
  <si>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</si>
  <si>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</si>
  <si>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</si>
  <si>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</si>
  <si>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</si>
  <si>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</si>
  <si>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</si>
  <si>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</si>
  <si>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</si>
  <si>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</si>
  <si>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</si>
  <si>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</si>
  <si>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</si>
  <si>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</si>
  <si>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</si>
  <si>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</si>
  <si>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</si>
  <si>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</si>
  <si>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</si>
  <si>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</si>
  <si>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</si>
  <si>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</si>
  <si>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</si>
  <si>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</si>
  <si>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</si>
  <si>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</si>
  <si>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</si>
  <si>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</si>
  <si>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</si>
  <si>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</si>
  <si>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</si>
  <si>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</si>
  <si>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</si>
  <si>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</si>
  <si>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</si>
  <si>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</si>
  <si>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</si>
  <si>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</si>
  <si>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</si>
  <si>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</si>
  <si>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</si>
  <si>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</si>
  <si>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</si>
  <si>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</si>
  <si>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</si>
  <si>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</si>
  <si>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</si>
  <si>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</si>
  <si>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</si>
  <si>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</si>
  <si>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</si>
  <si>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</si>
  <si>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</si>
  <si>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</si>
  <si>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</si>
  <si>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</si>
  <si>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</si>
  <si>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</si>
  <si>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</si>
  <si>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</si>
  <si>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</si>
  <si>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</si>
  <si>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</si>
  <si>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</si>
  <si>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</si>
  <si>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</si>
  <si>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</si>
  <si>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</si>
  <si>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</si>
  <si>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</si>
  <si>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</si>
  <si>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</si>
  <si>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</si>
  <si>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</si>
  <si>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</si>
  <si>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</si>
  <si>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</si>
  <si>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</si>
  <si>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</si>
  <si>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</si>
  <si>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</si>
  <si>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</si>
  <si>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</si>
  <si>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</si>
  <si>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</si>
  <si>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</si>
  <si>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</si>
  <si>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</si>
  <si>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</si>
  <si>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</si>
  <si>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</si>
  <si>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</si>
  <si>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</si>
  <si>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</si>
  <si>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</si>
  <si>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</si>
  <si>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</si>
  <si>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</si>
  <si>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</si>
  <si>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</si>
  <si>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</si>
  <si>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</si>
  <si>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</si>
  <si>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</si>
  <si>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</si>
  <si>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</si>
  <si>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</si>
  <si>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</si>
  <si>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</si>
  <si>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</si>
  <si>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</si>
  <si>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</si>
  <si>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</si>
  <si>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</si>
  <si>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</si>
  <si>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</si>
  <si>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</si>
  <si>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</si>
  <si>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</si>
  <si>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</si>
  <si>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</si>
  <si>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</si>
  <si>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</si>
  <si>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</si>
  <si>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</si>
  <si>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</si>
  <si>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</si>
  <si>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</si>
  <si>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</si>
  <si>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</si>
  <si>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</si>
  <si>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</si>
  <si>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</si>
  <si>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</si>
  <si>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</si>
  <si>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</si>
  <si>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</si>
  <si>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</si>
  <si>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</si>
  <si>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</si>
  <si>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</si>
  <si>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</si>
  <si>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</si>
  <si>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</si>
  <si>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</si>
  <si>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</si>
  <si>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</si>
  <si>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</si>
  <si>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</si>
  <si>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</si>
  <si>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</si>
  <si>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</si>
  <si>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</si>
  <si>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</si>
  <si>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</si>
  <si>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</si>
  <si>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</si>
  <si>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</si>
  <si>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</si>
  <si>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</si>
  <si>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</si>
  <si>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</si>
  <si>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</si>
  <si>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</si>
  <si>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</si>
  <si>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</si>
  <si>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</si>
  <si>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</si>
  <si>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</si>
  <si>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</si>
  <si>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</si>
  <si>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</si>
  <si>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</si>
  <si>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</si>
  <si>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</si>
  <si>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</si>
  <si>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</si>
  <si>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</si>
  <si>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</si>
  <si>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</si>
  <si>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</si>
  <si>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</si>
  <si>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</si>
  <si>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</si>
  <si>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</si>
  <si>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</si>
  <si>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</si>
  <si>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</si>
  <si>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</si>
  <si>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</si>
  <si>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</si>
  <si>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</si>
  <si>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</si>
  <si>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</si>
  <si>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</si>
  <si>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</si>
  <si>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</si>
  <si>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</si>
  <si>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</si>
  <si>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</si>
  <si>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</si>
  <si>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</si>
  <si>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</si>
  <si>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</si>
  <si>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</si>
  <si>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</si>
  <si>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</si>
  <si>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</si>
  <si>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</si>
  <si>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</si>
  <si>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</si>
  <si>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</si>
  <si>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</si>
  <si>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</si>
  <si>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</si>
  <si>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</si>
  <si>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</si>
  <si>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</si>
  <si>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</si>
  <si>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</si>
  <si>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</si>
  <si>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</si>
  <si>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</si>
  <si>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</si>
  <si>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</si>
  <si>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</si>
  <si>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</si>
  <si>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</si>
  <si>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</si>
  <si>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</si>
  <si>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</si>
  <si>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</si>
  <si>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</si>
  <si>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</si>
  <si>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</si>
  <si>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</si>
  <si>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</si>
  <si>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</si>
  <si>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</si>
  <si>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</si>
  <si>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</si>
  <si>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</si>
  <si>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</si>
  <si>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</si>
  <si>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</si>
  <si>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</si>
  <si>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</si>
  <si>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</si>
  <si>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</si>
  <si>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</si>
  <si>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</si>
  <si>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</si>
  <si>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</si>
  <si>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</si>
  <si>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</si>
  <si>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</si>
  <si>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</si>
  <si>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</si>
  <si>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</si>
  <si>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</si>
  <si>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</si>
  <si>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</si>
  <si>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</si>
  <si>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</si>
  <si>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</si>
  <si>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</si>
  <si>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</si>
  <si>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</si>
  <si>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</si>
  <si>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</si>
  <si>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</si>
  <si>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</si>
  <si>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</si>
  <si>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</si>
  <si>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</si>
  <si>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</si>
  <si>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</si>
  <si>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</si>
  <si>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</si>
  <si>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</si>
  <si>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</si>
  <si>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</si>
  <si>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</si>
  <si>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</si>
  <si>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</si>
  <si>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</si>
  <si>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</si>
  <si>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</si>
  <si>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</si>
  <si>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</si>
  <si>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</si>
  <si>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</si>
  <si>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</si>
  <si>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</si>
  <si>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</si>
  <si>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</si>
  <si>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</si>
  <si>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</si>
  <si>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</si>
  <si>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</si>
  <si>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</si>
  <si>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</si>
  <si>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</si>
  <si>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</si>
  <si>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</si>
  <si>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</si>
  <si>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</si>
  <si>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</si>
  <si>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</si>
  <si>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</si>
  <si>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</si>
  <si>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</si>
  <si>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</si>
  <si>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</si>
  <si>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</si>
  <si>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</si>
  <si>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</si>
  <si>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</si>
  <si>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</si>
  <si>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</si>
  <si>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</si>
  <si>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</si>
  <si>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</si>
  <si>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</si>
  <si>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</si>
  <si>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</si>
  <si>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</si>
  <si>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</si>
  <si>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</si>
  <si>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</si>
  <si>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</si>
  <si>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</si>
  <si>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</si>
  <si>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</si>
  <si>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</si>
  <si>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</si>
  <si>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</si>
  <si>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</si>
  <si>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</si>
  <si>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</si>
  <si>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</si>
  <si>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</si>
  <si>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</si>
  <si>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</si>
  <si>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</si>
  <si>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</si>
  <si>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</si>
  <si>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</si>
  <si>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</si>
  <si>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</si>
  <si>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</si>
  <si>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</si>
  <si>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</si>
  <si>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</si>
  <si>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</si>
  <si>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</si>
  <si>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</si>
  <si>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</si>
  <si>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</si>
  <si>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</si>
  <si>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</si>
  <si>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</si>
  <si>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</si>
  <si>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</si>
  <si>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</si>
  <si>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</si>
  <si>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</si>
  <si>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</si>
  <si>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</si>
  <si>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</si>
  <si>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</si>
  <si>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</si>
  <si>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</si>
  <si>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</si>
  <si>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</si>
  <si>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</si>
  <si>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</si>
  <si>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</si>
  <si>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</si>
  <si>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</si>
  <si>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</si>
  <si>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</si>
  <si>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</si>
  <si>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</si>
  <si>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</si>
  <si>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</si>
  <si>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</si>
  <si>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</si>
  <si>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</si>
  <si>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</si>
  <si>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</si>
  <si>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</si>
  <si>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</si>
  <si>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</si>
  <si>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</si>
  <si>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</si>
  <si>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</si>
  <si>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</si>
  <si>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</si>
  <si>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</si>
  <si>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</si>
  <si>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</si>
  <si>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</si>
  <si>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</si>
  <si>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</si>
  <si>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</si>
  <si>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</si>
  <si>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</si>
  <si>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</si>
  <si>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</si>
  <si>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</si>
  <si>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</si>
  <si>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</si>
  <si>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</si>
  <si>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</si>
  <si>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</si>
  <si>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</si>
  <si>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</si>
  <si>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</si>
  <si>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</si>
  <si>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</si>
  <si>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</si>
  <si>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</si>
  <si>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</si>
  <si>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</si>
  <si>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</si>
  <si>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</si>
  <si>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</si>
  <si>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</si>
  <si>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</si>
  <si>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</si>
  <si>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</si>
  <si>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</si>
  <si>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</si>
  <si>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</si>
  <si>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</si>
  <si>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</si>
  <si>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</si>
  <si>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</si>
  <si>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</si>
  <si>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</si>
  <si>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</si>
  <si>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</si>
  <si>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</si>
  <si>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</si>
  <si>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</si>
  <si>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</si>
  <si>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</si>
  <si>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</si>
  <si>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</si>
  <si>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</si>
  <si>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</si>
  <si>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</si>
  <si>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</si>
  <si>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</si>
  <si>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</si>
  <si>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</si>
  <si>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</si>
  <si>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</si>
  <si>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</si>
  <si>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</si>
  <si>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</si>
  <si>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</si>
  <si>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</si>
  <si>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</si>
  <si>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</si>
  <si>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</si>
  <si>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</si>
  <si>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</si>
  <si>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</si>
  <si>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</si>
  <si>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</si>
  <si>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</si>
  <si>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</si>
  <si>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</si>
  <si>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</si>
  <si>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</si>
  <si>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</si>
  <si>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</si>
  <si>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</si>
  <si>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</si>
  <si>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</si>
  <si>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</si>
  <si>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</si>
  <si>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</si>
  <si>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</si>
  <si>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</si>
  <si>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</si>
  <si>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</si>
  <si>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</si>
  <si>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</si>
  <si>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</si>
  <si>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</si>
  <si>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</si>
  <si>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</si>
  <si>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</si>
  <si>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</si>
  <si>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</si>
  <si>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</si>
  <si>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</si>
  <si>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</si>
  <si>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</si>
  <si>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</si>
  <si>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</si>
  <si>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</si>
  <si>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</si>
  <si>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</si>
  <si>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</si>
  <si>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</si>
  <si>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</si>
  <si>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</si>
  <si>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</si>
  <si>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</si>
  <si>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</si>
  <si>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</si>
  <si>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</si>
  <si>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</si>
  <si>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</si>
  <si>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</si>
  <si>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</si>
  <si>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</si>
  <si>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</si>
  <si>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</si>
  <si>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</si>
  <si>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</si>
  <si>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</si>
  <si>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</si>
  <si>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</si>
  <si>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</si>
  <si>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</si>
  <si>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</si>
  <si>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</si>
  <si>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</si>
  <si>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</si>
  <si>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</si>
  <si>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</si>
  <si>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</si>
  <si>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</si>
  <si>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</si>
  <si>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</si>
  <si>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</si>
  <si>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</si>
  <si>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</si>
  <si>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</si>
  <si>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</si>
  <si>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</si>
  <si>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</si>
  <si>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</si>
  <si>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</si>
  <si>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</si>
  <si>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</si>
  <si>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</si>
  <si>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</si>
  <si>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</si>
  <si>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</si>
  <si>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</si>
  <si>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</si>
  <si>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</si>
  <si>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</si>
  <si>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</si>
  <si>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</si>
  <si>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</si>
  <si>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</si>
  <si>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</si>
  <si>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</si>
  <si>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</si>
  <si>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</si>
  <si>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</si>
  <si>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</si>
  <si>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</si>
  <si>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</si>
  <si>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</si>
  <si>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</si>
  <si>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</si>
  <si>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</si>
  <si>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</si>
  <si>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</si>
  <si>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</si>
  <si>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</si>
  <si>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</si>
  <si>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</si>
  <si>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</si>
  <si>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</si>
  <si>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</si>
  <si>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</si>
  <si>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</si>
  <si>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</si>
  <si>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</si>
  <si>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</si>
  <si>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</si>
  <si>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</si>
  <si>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</si>
  <si>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</si>
  <si>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</si>
  <si>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</si>
  <si>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</si>
  <si>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</si>
  <si>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</si>
  <si>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</si>
  <si>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</si>
  <si>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</si>
  <si>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</si>
  <si>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</si>
  <si>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</si>
  <si>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</si>
  <si>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</si>
  <si>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</si>
  <si>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</si>
  <si>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</si>
  <si>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</si>
  <si>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</si>
  <si>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</si>
  <si>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</si>
  <si>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</si>
  <si>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</si>
  <si>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</si>
  <si>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</si>
  <si>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</si>
  <si>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</si>
  <si>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</si>
  <si>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</si>
  <si>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</si>
  <si>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</si>
  <si>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</si>
  <si>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</si>
  <si>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</si>
  <si>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</si>
  <si>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</si>
  <si>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</si>
  <si>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</si>
  <si>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</si>
  <si>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</si>
  <si>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</si>
  <si>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</si>
  <si>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</si>
  <si>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</si>
  <si>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</si>
  <si>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</si>
  <si>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</si>
  <si>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</si>
  <si>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</si>
  <si>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</si>
  <si>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</si>
  <si>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</si>
  <si>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</si>
  <si>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</si>
  <si>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</si>
  <si>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</si>
  <si>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</si>
  <si>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</si>
  <si>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</si>
  <si>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</si>
  <si>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</si>
  <si>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</si>
  <si>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</si>
  <si>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</si>
  <si>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</si>
  <si>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</si>
  <si>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</si>
  <si>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</si>
  <si>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</si>
  <si>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</si>
  <si>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</si>
  <si>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</si>
  <si>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</si>
  <si>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</si>
  <si>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</si>
  <si>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</si>
  <si>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</si>
  <si>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</si>
  <si>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</si>
  <si>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</si>
  <si>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</si>
  <si>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</si>
  <si>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</si>
  <si>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</si>
  <si>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</si>
  <si>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</si>
  <si>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</si>
  <si>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</si>
  <si>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</si>
  <si>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</si>
  <si>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</si>
  <si>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</si>
  <si>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</si>
  <si>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</si>
  <si>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</si>
  <si>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</si>
  <si>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</si>
  <si>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</si>
  <si>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</si>
  <si>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</si>
  <si>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</si>
  <si>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</si>
  <si>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</si>
  <si>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</si>
  <si>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</si>
  <si>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</si>
  <si>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</si>
  <si>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</si>
  <si>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</si>
  <si>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</si>
  <si>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</si>
  <si>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</si>
  <si>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</si>
  <si>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</si>
  <si>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</si>
  <si>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</si>
  <si>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</si>
  <si>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</si>
  <si>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</si>
  <si>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</si>
  <si>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</si>
  <si>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</si>
  <si>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</si>
  <si>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</si>
  <si>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</si>
  <si>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</si>
  <si>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</si>
  <si>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</si>
  <si>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</si>
  <si>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</si>
  <si>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</si>
  <si>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</si>
  <si>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</si>
  <si>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</si>
  <si>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</si>
  <si>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</si>
  <si>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</si>
  <si>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</si>
  <si>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</si>
  <si>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</si>
  <si>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</si>
  <si>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</si>
  <si>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</si>
  <si>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</si>
  <si>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</si>
  <si>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</si>
  <si>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</si>
  <si>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</si>
  <si>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</si>
  <si>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</si>
  <si>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</si>
  <si>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</si>
  <si>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</si>
  <si>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</si>
  <si>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</si>
  <si>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</si>
  <si>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</si>
  <si>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</si>
  <si>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</si>
  <si>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</si>
  <si>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</si>
  <si>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</si>
  <si>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</si>
  <si>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</si>
  <si>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</si>
  <si>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</si>
  <si>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</si>
  <si>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</si>
  <si>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</si>
  <si>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</si>
  <si>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</si>
  <si>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</si>
  <si>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</si>
  <si>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</si>
  <si>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</si>
  <si>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</si>
  <si>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</si>
  <si>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</si>
  <si>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</si>
  <si>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</si>
  <si>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</si>
  <si>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</si>
  <si>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</si>
  <si>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</si>
  <si>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</si>
  <si>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</si>
  <si>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</si>
  <si>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</si>
  <si>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</si>
  <si>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</si>
  <si>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</si>
  <si>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</si>
  <si>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</si>
  <si>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</si>
  <si>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</si>
  <si>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</si>
  <si>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</si>
  <si>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</si>
  <si>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</si>
  <si>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</si>
  <si>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</si>
  <si>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</si>
  <si>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</si>
  <si>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</si>
  <si>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</si>
  <si>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</si>
  <si>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</si>
  <si>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</si>
  <si>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</si>
  <si>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</si>
  <si>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</si>
  <si>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</si>
  <si>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</si>
  <si>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</si>
  <si>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</si>
  <si>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</si>
  <si>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</si>
  <si>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</si>
  <si>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</si>
  <si>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</si>
  <si>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</si>
  <si>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</si>
  <si>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</si>
  <si>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</si>
  <si>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</si>
  <si>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</si>
  <si>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</si>
  <si>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</si>
  <si>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</si>
  <si>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</si>
  <si>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</si>
  <si>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</si>
  <si>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</si>
  <si>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</si>
  <si>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</si>
  <si>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</si>
  <si>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</si>
  <si>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</si>
  <si>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</si>
  <si>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</si>
  <si>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</si>
  <si>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</si>
  <si>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</si>
  <si>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</si>
  <si>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</si>
  <si>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</si>
  <si>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</si>
  <si>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</si>
  <si>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</si>
  <si>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</si>
  <si>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</si>
  <si>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</si>
  <si>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</si>
  <si>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</si>
  <si>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</si>
  <si>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</si>
  <si>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</si>
  <si>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</si>
  <si>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</si>
  <si>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</si>
  <si>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</si>
  <si>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</si>
  <si>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</si>
  <si>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</si>
  <si>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</si>
  <si>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</si>
  <si>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</si>
  <si>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</si>
  <si>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</si>
  <si>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</si>
  <si>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</si>
  <si>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</si>
  <si>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</si>
  <si>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</si>
  <si>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</si>
  <si>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</si>
  <si>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</si>
  <si>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</si>
  <si>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</si>
  <si>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</si>
  <si>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</si>
  <si>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</si>
  <si>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</si>
  <si>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</si>
  <si>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</si>
  <si>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</si>
  <si>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</si>
  <si>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</si>
  <si>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</si>
  <si>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</si>
  <si>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</si>
  <si>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</si>
  <si>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</si>
  <si>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</si>
  <si>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</si>
  <si>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</si>
  <si>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</si>
  <si>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</si>
  <si>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</si>
  <si>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</si>
  <si>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</si>
  <si>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</si>
  <si>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</si>
  <si>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</si>
  <si>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</si>
  <si>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</si>
  <si>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</si>
  <si>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</si>
  <si>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</si>
  <si>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</si>
  <si>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</si>
  <si>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</si>
  <si>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</si>
  <si>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</si>
  <si>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</si>
  <si>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</si>
  <si>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</si>
  <si>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</si>
  <si>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</si>
  <si>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</si>
  <si>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</si>
  <si>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</si>
  <si>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</si>
  <si>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</si>
  <si>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</si>
  <si>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</si>
  <si>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</si>
  <si>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</si>
  <si>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</si>
  <si>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</si>
  <si>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</si>
  <si>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</si>
  <si>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</si>
  <si>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</si>
  <si>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</si>
  <si>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</si>
  <si>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</si>
  <si>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</si>
  <si>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</si>
  <si>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</si>
  <si>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</si>
  <si>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</si>
  <si>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</si>
  <si>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</si>
  <si>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</si>
  <si>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</si>
  <si>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</si>
  <si>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</si>
  <si>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</si>
  <si>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</si>
  <si>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</si>
  <si>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</si>
  <si>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</si>
  <si>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</si>
  <si>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</si>
  <si>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</si>
  <si>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</si>
  <si>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</si>
  <si>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</si>
  <si>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</si>
  <si>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</si>
  <si>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</si>
  <si>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</si>
  <si>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</si>
  <si>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</si>
  <si>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</si>
  <si>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</si>
  <si>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</si>
  <si>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</si>
  <si>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</si>
  <si>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</si>
  <si>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</si>
  <si>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</si>
  <si>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</si>
  <si>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</si>
  <si>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</si>
  <si>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</si>
  <si>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</si>
  <si>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</si>
  <si>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</si>
  <si>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</si>
  <si>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</si>
  <si>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</si>
  <si>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</si>
  <si>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</si>
  <si>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</si>
  <si>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</si>
  <si>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</si>
  <si>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</si>
  <si>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</si>
  <si>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</si>
  <si>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</si>
  <si>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</si>
  <si>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</si>
  <si>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</si>
  <si>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</si>
  <si>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</si>
  <si>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</si>
  <si>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</si>
  <si>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</si>
  <si>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</si>
  <si>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</si>
  <si>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</si>
  <si>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</si>
  <si>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</si>
  <si>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</si>
  <si>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</si>
  <si>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</si>
  <si>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</si>
  <si>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</si>
  <si>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</si>
  <si>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</si>
  <si>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</si>
  <si>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</si>
  <si>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</si>
  <si>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</si>
  <si>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</si>
  <si>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</si>
  <si>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</si>
  <si>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</si>
  <si>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</si>
  <si>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</si>
  <si>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</si>
  <si>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</si>
  <si>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</si>
  <si>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</si>
  <si>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</si>
  <si>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</si>
  <si>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</si>
  <si>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</si>
  <si>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</si>
  <si>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</si>
  <si>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</si>
  <si>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</si>
  <si>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</si>
  <si>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</si>
  <si>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</si>
  <si>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</si>
  <si>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</si>
  <si>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</si>
  <si>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</si>
  <si>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</si>
  <si>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</si>
  <si>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</si>
  <si>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</si>
  <si>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</si>
  <si>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</si>
  <si>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</si>
  <si>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</si>
  <si>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</si>
  <si>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</si>
  <si>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</si>
  <si>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</si>
  <si>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</si>
  <si>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</si>
  <si>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</si>
  <si>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</si>
  <si>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</si>
  <si>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</si>
  <si>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</si>
  <si>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</si>
  <si>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</si>
  <si>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</si>
  <si>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</si>
  <si>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</si>
  <si>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</si>
  <si>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</si>
  <si>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</si>
  <si>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</si>
  <si>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</si>
  <si>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</si>
  <si>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</si>
  <si>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</si>
  <si>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</si>
  <si>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</si>
  <si>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</si>
  <si>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</si>
  <si>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</si>
  <si>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</si>
  <si>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</si>
  <si>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</si>
  <si>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</si>
  <si>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</si>
  <si>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</si>
  <si>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</si>
  <si>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</si>
  <si>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</si>
  <si>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</si>
  <si>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</si>
  <si>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</si>
  <si>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</si>
  <si>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</si>
  <si>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</si>
  <si>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</si>
  <si>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</si>
  <si>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</si>
  <si>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</si>
  <si>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</si>
  <si>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</si>
  <si>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</si>
  <si>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</si>
  <si>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</si>
  <si>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</si>
  <si>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</si>
  <si>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</si>
  <si>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</si>
  <si>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</si>
  <si>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</si>
  <si>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</si>
  <si>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</si>
  <si>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</si>
  <si>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</si>
  <si>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</si>
  <si>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</si>
  <si>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</si>
  <si>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</si>
  <si>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</si>
  <si>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</si>
  <si>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</si>
  <si>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</si>
  <si>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</si>
  <si>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</si>
  <si>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</si>
  <si>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</si>
  <si>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</si>
  <si>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</si>
  <si>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</si>
  <si>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</si>
  <si>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</si>
  <si>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</si>
  <si>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</si>
  <si>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</si>
  <si>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</si>
  <si>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</si>
  <si>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</si>
  <si>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</si>
  <si>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</si>
  <si>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</si>
  <si>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</si>
  <si>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</si>
  <si>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</si>
  <si>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</si>
  <si>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</si>
  <si>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</si>
  <si>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</si>
  <si>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</si>
  <si>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</si>
  <si>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</si>
  <si>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</si>
  <si>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</si>
  <si>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</si>
  <si>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</si>
  <si>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</si>
  <si>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</si>
  <si>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</si>
  <si>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</si>
  <si>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</si>
  <si>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</si>
  <si>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</si>
  <si>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</si>
  <si>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</si>
  <si>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</si>
  <si>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</si>
  <si>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</si>
  <si>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</si>
  <si>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</si>
  <si>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</si>
  <si>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</si>
  <si>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</si>
  <si>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</si>
  <si>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</si>
  <si>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</si>
  <si>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</si>
  <si>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</si>
  <si>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</si>
  <si>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</si>
  <si>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</si>
  <si>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</si>
  <si>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</si>
  <si>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</si>
  <si>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</si>
  <si>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</si>
  <si>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</si>
  <si>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</si>
  <si>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</si>
  <si>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</si>
  <si>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</si>
  <si>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</si>
  <si>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</si>
  <si>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</si>
  <si>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</si>
  <si>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</si>
  <si>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</si>
  <si>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</si>
  <si>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</si>
  <si>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</si>
  <si>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</si>
  <si>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</si>
  <si>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</si>
  <si>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</si>
  <si>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</si>
  <si>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</si>
  <si>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</si>
  <si>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</si>
  <si>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</si>
  <si>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</si>
  <si>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</si>
  <si>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</si>
  <si>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</si>
  <si>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</si>
  <si>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</si>
  <si>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</si>
  <si>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</si>
  <si>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</si>
  <si>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</si>
  <si>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</si>
  <si>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</si>
  <si>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</si>
  <si>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</si>
  <si>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</si>
  <si>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</si>
  <si>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</si>
  <si>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</si>
  <si>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</si>
  <si>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</si>
  <si>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</si>
  <si>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</si>
  <si>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</si>
  <si>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</si>
  <si>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</si>
  <si>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</si>
  <si>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</si>
  <si>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</si>
  <si>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</si>
  <si>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</si>
  <si>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</si>
  <si>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</si>
  <si>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</si>
  <si>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</si>
  <si>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</si>
  <si>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</si>
  <si>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</si>
  <si>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</si>
  <si>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</si>
  <si>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</si>
  <si>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</si>
  <si>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</si>
  <si>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</si>
  <si>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</si>
  <si>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</si>
  <si>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</si>
  <si>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</si>
  <si>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</si>
  <si>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</si>
  <si>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</si>
  <si>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</si>
  <si>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</si>
  <si>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</si>
  <si>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</si>
  <si>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</si>
  <si>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</si>
  <si>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</si>
  <si>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</si>
  <si>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</si>
  <si>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</si>
  <si>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</si>
  <si>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</si>
  <si>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</si>
  <si>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</si>
  <si>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</si>
  <si>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</si>
  <si>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</si>
  <si>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</si>
  <si>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</si>
  <si>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</si>
  <si>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</si>
  <si>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</si>
  <si>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</si>
  <si>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</si>
  <si>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</si>
  <si>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</si>
  <si>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</si>
  <si>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</si>
  <si>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</si>
  <si>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</si>
  <si>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</si>
  <si>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</si>
  <si>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</si>
  <si>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</si>
  <si>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</si>
  <si>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</si>
  <si>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</si>
  <si>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</si>
  <si>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</si>
  <si>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</si>
  <si>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</si>
  <si>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</si>
  <si>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</si>
  <si>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</si>
  <si>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</si>
  <si>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</si>
  <si>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</si>
  <si>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</si>
  <si>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</si>
  <si>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</si>
  <si>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</si>
  <si>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</si>
  <si>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</si>
  <si>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</si>
  <si>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</si>
  <si>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</si>
  <si>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</si>
  <si>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</si>
  <si>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</si>
  <si>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</si>
  <si>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</si>
  <si>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</si>
  <si>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</si>
  <si>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</si>
  <si>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</si>
  <si>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</si>
  <si>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</si>
  <si>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</si>
  <si>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</si>
  <si>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</si>
  <si>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</si>
  <si>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</si>
  <si>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</si>
  <si>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</si>
  <si>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</si>
  <si>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</si>
  <si>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</si>
  <si>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</si>
  <si>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</si>
  <si>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</si>
  <si>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</si>
  <si>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</si>
  <si>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</si>
  <si>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</si>
  <si>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</si>
  <si>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</si>
  <si>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</si>
  <si>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</si>
  <si>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</si>
  <si>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</si>
  <si>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</si>
  <si>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</si>
  <si>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</si>
  <si>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</si>
  <si>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</si>
  <si>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</si>
  <si>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</si>
  <si>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</si>
  <si>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</si>
  <si>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</si>
  <si>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</si>
  <si>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</si>
  <si>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</si>
  <si>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</si>
  <si>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</si>
  <si>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</si>
  <si>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</si>
  <si>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</si>
  <si>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</si>
  <si>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</si>
  <si>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</si>
  <si>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</si>
  <si>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</si>
  <si>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</si>
  <si>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</si>
  <si>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</si>
  <si>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</si>
  <si>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</si>
  <si>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</si>
  <si>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</si>
  <si>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</si>
  <si>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</si>
  <si>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</si>
  <si>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</si>
  <si>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</si>
  <si>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</si>
  <si>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</si>
  <si>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</si>
  <si>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</si>
  <si>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</si>
  <si>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</si>
  <si>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</si>
  <si>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</si>
  <si>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</si>
  <si>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</si>
  <si>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</si>
  <si>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</si>
  <si>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</si>
  <si>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</si>
  <si>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</si>
  <si>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</si>
  <si>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</si>
  <si>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</si>
  <si>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</si>
  <si>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</si>
  <si>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</si>
  <si>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</si>
  <si>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</si>
  <si>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</si>
  <si>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</si>
  <si>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</si>
  <si>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</si>
  <si>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</si>
  <si>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</si>
  <si>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</si>
  <si>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</si>
  <si>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</si>
  <si>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</si>
  <si>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</si>
  <si>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</si>
  <si>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</si>
  <si>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</si>
  <si>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</si>
  <si>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</si>
  <si>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</si>
  <si>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</si>
  <si>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</si>
  <si>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</si>
  <si>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</si>
  <si>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</si>
  <si>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</si>
  <si>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</si>
  <si>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</si>
  <si>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</si>
  <si>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</si>
  <si>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</si>
  <si>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</si>
  <si>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</si>
  <si>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</si>
  <si>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</si>
  <si>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</si>
  <si>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</si>
  <si>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</si>
  <si>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</si>
  <si>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</si>
  <si>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</si>
  <si>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</si>
  <si>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</si>
  <si>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</si>
  <si>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</si>
  <si>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</si>
  <si>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</si>
  <si>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</si>
  <si>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</si>
  <si>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</si>
  <si>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</si>
  <si>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</si>
  <si>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</si>
  <si>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</si>
  <si>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</si>
  <si>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</si>
  <si>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</si>
  <si>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</si>
  <si>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</si>
  <si>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</si>
  <si>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</si>
  <si>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</si>
  <si>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</si>
  <si>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</si>
  <si>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</si>
  <si>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</si>
  <si>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</si>
  <si>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</si>
  <si>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</si>
  <si>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</si>
  <si>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</si>
  <si>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</si>
  <si>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</si>
  <si>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</si>
  <si>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</si>
  <si>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</si>
  <si>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</si>
  <si>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</si>
  <si>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</si>
  <si>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</si>
  <si>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</si>
  <si>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</si>
  <si>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</si>
  <si>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</si>
  <si>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</si>
  <si>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</si>
  <si>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</si>
  <si>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</si>
  <si>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</si>
  <si>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</si>
  <si>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</si>
  <si>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</si>
  <si>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</si>
  <si>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</si>
  <si>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</si>
  <si>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</si>
  <si>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</si>
  <si>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</si>
  <si>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</si>
  <si>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</si>
  <si>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</si>
  <si>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</si>
  <si>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</si>
  <si>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</si>
  <si>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</si>
  <si>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</si>
  <si>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</si>
  <si>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</si>
  <si>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</si>
  <si>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</si>
  <si>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</si>
  <si>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</si>
  <si>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</si>
  <si>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</si>
  <si>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</si>
  <si>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</si>
  <si>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</si>
  <si>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</si>
  <si>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</si>
  <si>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</si>
  <si>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</si>
  <si>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</si>
  <si>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</si>
  <si>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</si>
  <si>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</si>
  <si>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</si>
  <si>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</si>
  <si>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</si>
  <si>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</si>
  <si>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</si>
  <si>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</si>
  <si>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</si>
  <si>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</si>
  <si>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</si>
  <si>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</si>
  <si>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</si>
  <si>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</si>
  <si>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</si>
  <si>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</si>
  <si>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</si>
  <si>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</si>
  <si>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</si>
  <si>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</si>
  <si>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</si>
  <si>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</si>
  <si>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</si>
  <si>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</si>
  <si>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</si>
  <si>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</si>
  <si>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</si>
  <si>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</si>
  <si>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</si>
  <si>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</si>
  <si>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</si>
  <si>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</si>
  <si>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</si>
  <si>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</si>
  <si>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</si>
  <si>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</si>
  <si>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</si>
  <si>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</si>
  <si>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</si>
  <si>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</si>
  <si>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</si>
  <si>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</si>
  <si>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</si>
  <si>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</si>
  <si>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</si>
  <si>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</si>
  <si>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</si>
  <si>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</si>
  <si>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</si>
  <si>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</si>
  <si>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</si>
  <si>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</si>
  <si>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</si>
  <si>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</si>
  <si>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</si>
  <si>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</si>
  <si>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</si>
  <si>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</si>
  <si>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</si>
  <si>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</si>
  <si>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</si>
  <si>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</si>
  <si>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</si>
  <si>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</si>
  <si>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</si>
  <si>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</si>
  <si>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</si>
  <si>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</si>
  <si>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</si>
  <si>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</si>
  <si>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</si>
  <si>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</si>
  <si>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</si>
  <si>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</si>
  <si>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</si>
  <si>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</si>
  <si>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</si>
  <si>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</si>
  <si>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</si>
  <si>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</si>
  <si>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</si>
  <si>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</si>
  <si>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</si>
  <si>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</si>
  <si>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</si>
  <si>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</si>
  <si>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</si>
  <si>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</si>
  <si>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</si>
  <si>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</si>
  <si>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</si>
  <si>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</si>
  <si>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</si>
  <si>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</si>
  <si>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</si>
  <si>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</si>
  <si>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</si>
  <si>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</si>
  <si>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</si>
  <si>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</si>
  <si>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</si>
  <si>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</si>
  <si>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</si>
  <si>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</si>
  <si>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</si>
  <si>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</si>
  <si>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</si>
  <si>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</si>
  <si>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</si>
  <si>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</si>
  <si>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</si>
  <si>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</si>
  <si>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</si>
  <si>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</si>
  <si>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</si>
  <si>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</si>
  <si>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</si>
  <si>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</si>
  <si>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</si>
  <si>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</si>
  <si>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</si>
  <si>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</si>
  <si>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</si>
  <si>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</si>
  <si>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</si>
  <si>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</si>
  <si>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</si>
  <si>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</si>
  <si>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</si>
  <si>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</si>
  <si>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</si>
  <si>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</si>
  <si>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</si>
  <si>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</si>
  <si>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</si>
  <si>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</si>
  <si>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</si>
  <si>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</si>
  <si>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</si>
  <si>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</si>
  <si>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</si>
  <si>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</si>
  <si>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</si>
  <si>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</si>
  <si>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</si>
  <si>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</si>
  <si>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</si>
  <si>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</si>
  <si>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</si>
  <si>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</si>
  <si>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</si>
  <si>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</si>
  <si>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</si>
  <si>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</si>
  <si>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</si>
  <si>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</si>
  <si>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</si>
  <si>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</si>
  <si>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</si>
  <si>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</si>
  <si>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</si>
  <si>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</si>
  <si>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</si>
  <si>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</si>
  <si>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</si>
  <si>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</si>
  <si>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</si>
  <si>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</si>
  <si>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</si>
  <si>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</si>
  <si>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</si>
  <si>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</si>
  <si>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</si>
  <si>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</si>
  <si>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</si>
  <si>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</si>
  <si>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</si>
  <si>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</si>
  <si>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</si>
  <si>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</si>
  <si>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</si>
  <si>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</si>
  <si>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</si>
  <si>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</si>
  <si>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</si>
  <si>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</si>
  <si>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</si>
  <si>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</si>
  <si>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</si>
  <si>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</si>
  <si>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</si>
  <si>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</si>
  <si>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</si>
  <si>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</si>
  <si>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</si>
  <si>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</si>
  <si>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</si>
  <si>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</si>
  <si>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</si>
  <si>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</si>
  <si>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</si>
  <si>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</si>
  <si>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</si>
  <si>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</si>
  <si>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</si>
  <si>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</si>
  <si>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</si>
  <si>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</si>
  <si>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</si>
  <si>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</si>
  <si>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</si>
  <si>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</si>
  <si>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</si>
  <si>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</si>
  <si>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</si>
  <si>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</si>
  <si>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</si>
  <si>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</si>
  <si>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</si>
  <si>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</si>
  <si>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</si>
  <si>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</si>
  <si>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</si>
  <si>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</si>
  <si>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</si>
  <si>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</si>
  <si>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</si>
  <si>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</si>
  <si>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</si>
  <si>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</si>
  <si>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</si>
  <si>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</si>
  <si>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</si>
  <si>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</si>
  <si>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</si>
  <si>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</si>
  <si>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</si>
  <si>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</si>
  <si>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</si>
  <si>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</si>
  <si>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</si>
  <si>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</si>
  <si>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</si>
  <si>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</si>
  <si>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</si>
  <si>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</si>
  <si>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</si>
  <si>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</si>
  <si>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</si>
  <si>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</si>
  <si>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</si>
  <si>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</si>
  <si>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</si>
  <si>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</si>
  <si>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</si>
  <si>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</si>
  <si>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</si>
  <si>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</si>
  <si>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</si>
  <si>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</si>
  <si>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</si>
  <si>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</si>
  <si>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</si>
  <si>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</si>
  <si>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</si>
  <si>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</si>
  <si>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</si>
  <si>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</si>
  <si>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</si>
  <si>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</si>
  <si>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</si>
  <si>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</si>
  <si>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</si>
  <si>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</si>
  <si>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</si>
  <si>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</si>
  <si>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</si>
  <si>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</si>
  <si>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</si>
  <si>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</si>
  <si>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</si>
  <si>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</si>
  <si>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</si>
  <si>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</si>
  <si>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</si>
  <si>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</si>
  <si>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</si>
  <si>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</si>
  <si>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</si>
  <si>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</si>
  <si>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</si>
  <si>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</si>
  <si>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</si>
  <si>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</si>
  <si>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</si>
  <si>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</si>
  <si>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</si>
  <si>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</si>
  <si>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</si>
  <si>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</si>
  <si>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</si>
  <si>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</si>
  <si>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</si>
  <si>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</si>
  <si>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</si>
  <si>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</si>
  <si>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</si>
  <si>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</si>
  <si>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</si>
  <si>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</si>
  <si>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</si>
  <si>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</si>
  <si>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</si>
  <si>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</si>
  <si>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</si>
  <si>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</si>
  <si>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</si>
  <si>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</si>
  <si>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</si>
  <si>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</si>
  <si>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</si>
  <si>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</si>
  <si>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</si>
  <si>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</si>
  <si>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</si>
  <si>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</si>
  <si>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</si>
  <si>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</si>
  <si>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</si>
  <si>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</si>
  <si>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</si>
  <si>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</si>
  <si>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</si>
  <si>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</si>
  <si>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</si>
  <si>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</si>
  <si>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</si>
  <si>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</si>
  <si>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</si>
  <si>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</si>
  <si>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</si>
  <si>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</si>
  <si>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</si>
  <si>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</si>
  <si>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</si>
  <si>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</si>
  <si>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</si>
  <si>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</si>
  <si>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</si>
  <si>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</si>
  <si>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</si>
  <si>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</si>
  <si>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</si>
  <si>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</si>
  <si>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</si>
  <si>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</si>
  <si>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</si>
  <si>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</si>
  <si>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</si>
  <si>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</si>
  <si>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</si>
  <si>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</si>
  <si>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</si>
  <si>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</si>
  <si>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</si>
  <si>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</si>
  <si>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</si>
  <si>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</si>
  <si>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</si>
  <si>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</si>
  <si>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</si>
  <si>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</si>
  <si>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</si>
  <si>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</si>
  <si>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</si>
  <si>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</si>
  <si>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</si>
  <si>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</si>
  <si>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</si>
  <si>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</si>
  <si>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</si>
  <si>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</si>
  <si>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</si>
  <si>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</si>
  <si>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</si>
  <si>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</si>
  <si>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</si>
  <si>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</si>
  <si>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</si>
  <si>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</si>
  <si>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</si>
  <si>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</si>
  <si>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</si>
  <si>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</si>
  <si>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</si>
  <si>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</si>
  <si>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</si>
  <si>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</si>
  <si>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</si>
  <si>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</si>
  <si>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</si>
  <si>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</si>
  <si>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</si>
  <si>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</si>
  <si>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</si>
  <si>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</si>
  <si>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</si>
  <si>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</si>
  <si>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</si>
  <si>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</si>
  <si>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</si>
  <si>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</si>
  <si>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</si>
  <si>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</si>
  <si>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</si>
  <si>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</si>
  <si>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</si>
  <si>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</si>
  <si>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</si>
  <si>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</si>
  <si>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</si>
  <si>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</si>
  <si>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</si>
  <si>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</si>
  <si>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</si>
  <si>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</si>
  <si>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</si>
  <si>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</si>
  <si>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</si>
  <si>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</si>
  <si>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</si>
  <si>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</si>
  <si>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</si>
  <si>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</si>
  <si>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</si>
  <si>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</si>
  <si>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</si>
  <si>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</si>
  <si>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</si>
  <si>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</si>
  <si>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</si>
  <si>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</si>
  <si>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</si>
  <si>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</si>
  <si>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</si>
  <si>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</si>
  <si>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</si>
  <si>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</si>
  <si>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</si>
  <si>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</si>
  <si>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</si>
  <si>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</si>
  <si>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</si>
  <si>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</si>
  <si>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</si>
  <si>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</si>
  <si>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</si>
  <si>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</si>
  <si>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</si>
  <si>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</si>
  <si>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</si>
  <si>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</si>
  <si>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</si>
  <si>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</si>
  <si>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</si>
  <si>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</si>
  <si>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</si>
  <si>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</si>
  <si>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</si>
  <si>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</si>
  <si>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</si>
  <si>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</si>
  <si>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</si>
  <si>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</si>
  <si>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</si>
  <si>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</si>
  <si>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</si>
  <si>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</si>
  <si>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</si>
  <si>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</si>
  <si>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</si>
  <si>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</si>
  <si>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</si>
  <si>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</si>
  <si>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</si>
  <si>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</si>
  <si>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</si>
  <si>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</si>
  <si>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</si>
  <si>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</si>
  <si>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</si>
  <si>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</si>
  <si>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</si>
  <si>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</si>
  <si>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</si>
  <si>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</si>
  <si>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</si>
  <si>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</si>
  <si>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</si>
  <si>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</si>
  <si>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</si>
  <si>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</si>
  <si>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</si>
  <si>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</si>
  <si>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</si>
  <si>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</si>
  <si>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</si>
  <si>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</si>
  <si>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</si>
  <si>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</si>
  <si>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</si>
  <si>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</si>
  <si>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</si>
  <si>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</si>
  <si>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</si>
  <si>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</si>
  <si>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</si>
  <si>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</si>
  <si>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</si>
  <si>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</si>
  <si>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</si>
  <si>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</si>
  <si>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</si>
  <si>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</si>
  <si>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</si>
  <si>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</si>
  <si>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</si>
  <si>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</si>
  <si>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</si>
  <si>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</si>
  <si>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</si>
  <si>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</si>
  <si>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</si>
  <si>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</si>
  <si>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</si>
  <si>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</si>
  <si>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</si>
  <si>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</si>
  <si>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</si>
  <si>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</si>
  <si>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</si>
  <si>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</si>
  <si>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</si>
  <si>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</si>
  <si>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</si>
  <si>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</si>
  <si>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</si>
  <si>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</si>
  <si>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</si>
  <si>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</si>
  <si>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</si>
  <si>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</si>
  <si>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</si>
  <si>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</si>
  <si>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</si>
  <si>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</si>
  <si>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</si>
  <si>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</si>
  <si>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</si>
  <si>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</si>
  <si>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</si>
  <si>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</si>
  <si>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</si>
  <si>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</si>
  <si>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</si>
  <si>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</si>
  <si>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</si>
  <si>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</si>
  <si>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</si>
  <si>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</si>
  <si>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</si>
  <si>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</si>
  <si>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</si>
  <si>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</si>
  <si>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</si>
  <si>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</si>
  <si>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</si>
  <si>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</si>
  <si>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</si>
  <si>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</si>
  <si>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</si>
  <si>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</si>
  <si>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</si>
  <si>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</si>
  <si>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</si>
  <si>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</si>
  <si>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</si>
  <si>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</si>
  <si>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</si>
  <si>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</si>
  <si>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</si>
  <si>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</si>
  <si>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</si>
  <si>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</si>
  <si>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</si>
  <si>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</si>
  <si>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</si>
  <si>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</si>
  <si>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</si>
  <si>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</si>
  <si>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</si>
  <si>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</si>
  <si>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</si>
  <si>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</si>
  <si>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</si>
  <si>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</si>
  <si>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</si>
  <si>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</si>
  <si>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</si>
  <si>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</si>
  <si>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</si>
  <si>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</si>
  <si>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</si>
  <si>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</si>
  <si>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</si>
  <si>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</si>
  <si>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</si>
  <si>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</si>
  <si>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</si>
  <si>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</si>
  <si>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</si>
  <si>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</si>
  <si>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</si>
  <si>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</si>
  <si>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</si>
  <si>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</si>
  <si>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</si>
  <si>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</si>
  <si>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</si>
  <si>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</si>
  <si>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</si>
  <si>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</si>
  <si>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</si>
  <si>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</si>
  <si>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</si>
  <si>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</si>
  <si>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</si>
  <si>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</si>
  <si>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</si>
  <si>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</si>
  <si>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</si>
  <si>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</si>
  <si>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</si>
  <si>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</si>
  <si>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</si>
  <si>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</si>
  <si>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</si>
  <si>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</si>
  <si>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</si>
  <si>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</si>
  <si>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</si>
  <si>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</si>
  <si>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</si>
  <si>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</si>
  <si>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</si>
  <si>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</si>
  <si>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</si>
  <si>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</si>
  <si>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</si>
  <si>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</si>
  <si>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</si>
  <si>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</si>
  <si>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</si>
  <si>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</si>
  <si>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</si>
  <si>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</si>
  <si>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</si>
  <si>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</si>
  <si>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</si>
  <si>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</si>
  <si>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</si>
  <si>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</si>
  <si>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</si>
  <si>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</si>
  <si>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</si>
  <si>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</si>
  <si>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</si>
  <si>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</si>
  <si>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</si>
  <si>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</si>
  <si>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</si>
  <si>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</si>
  <si>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</si>
  <si>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</si>
  <si>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</si>
  <si>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</si>
  <si>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</si>
  <si>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</si>
  <si>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</si>
  <si>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</si>
  <si>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</si>
  <si>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</si>
  <si>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</si>
  <si>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</si>
  <si>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</si>
  <si>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</si>
  <si>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</si>
  <si>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</si>
  <si>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</si>
  <si>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</si>
  <si>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</si>
  <si>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</si>
  <si>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</si>
  <si>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</si>
  <si>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</si>
  <si>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</si>
  <si>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</si>
  <si>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</si>
  <si>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</si>
  <si>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</si>
  <si>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</si>
  <si>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</si>
  <si>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</si>
  <si>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</si>
  <si>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</si>
  <si>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</si>
  <si>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</si>
  <si>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</si>
  <si>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</si>
  <si>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</si>
  <si>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</si>
  <si>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</si>
  <si>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</si>
  <si>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</si>
  <si>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</si>
  <si>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</si>
  <si>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</si>
  <si>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</si>
  <si>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</si>
  <si>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</si>
  <si>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</si>
  <si>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</si>
  <si>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</si>
  <si>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</si>
  <si>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</si>
  <si>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</si>
  <si>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</si>
  <si>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</si>
  <si>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</si>
  <si>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</si>
  <si>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</si>
  <si>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</si>
  <si>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</si>
  <si>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</si>
  <si>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</si>
  <si>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</si>
  <si>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</si>
  <si>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</si>
  <si>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</si>
  <si>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</si>
  <si>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</si>
  <si>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</si>
  <si>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</si>
  <si>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</si>
  <si>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</si>
  <si>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</si>
  <si>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</si>
  <si>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</si>
  <si>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</si>
  <si>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</si>
  <si>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</si>
  <si>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</si>
  <si>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</si>
  <si>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</si>
  <si>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</si>
  <si>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</si>
  <si>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</si>
  <si>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</si>
  <si>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</si>
  <si>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</si>
  <si>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</si>
  <si>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</si>
  <si>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</si>
  <si>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</si>
  <si>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</si>
  <si>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</si>
  <si>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</si>
  <si>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</si>
  <si>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</si>
  <si>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</si>
  <si>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</si>
  <si>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</si>
  <si>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</si>
  <si>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</si>
  <si>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</si>
  <si>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</si>
  <si>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</si>
  <si>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</si>
  <si>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</si>
  <si>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</si>
  <si>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</si>
  <si>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</si>
  <si>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</si>
  <si>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</si>
  <si>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</si>
  <si>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</si>
  <si>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</si>
  <si>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</si>
  <si>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</si>
  <si>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</si>
  <si>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</si>
  <si>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</si>
  <si>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</si>
  <si>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</si>
  <si>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</si>
  <si>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</si>
  <si>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</si>
  <si>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</si>
  <si>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</si>
  <si>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</si>
  <si>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</si>
  <si>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</si>
  <si>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</si>
  <si>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</si>
  <si>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</si>
  <si>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</si>
  <si>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</si>
  <si>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</si>
  <si>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</si>
  <si>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</si>
  <si>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</si>
  <si>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</si>
  <si>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</si>
  <si>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</si>
  <si>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</si>
  <si>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</si>
  <si>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</si>
  <si>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</si>
  <si>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</si>
  <si>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</si>
  <si>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</si>
  <si>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</si>
  <si>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</si>
  <si>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</si>
  <si>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</si>
  <si>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</si>
  <si>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</si>
  <si>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</si>
  <si>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</si>
  <si>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</si>
  <si>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</si>
  <si>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</si>
  <si>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</si>
  <si>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</si>
  <si>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</si>
  <si>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</si>
  <si>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</si>
  <si>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</si>
  <si>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</si>
  <si>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</si>
  <si>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</si>
  <si>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</si>
  <si>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</si>
  <si>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</si>
  <si>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</si>
  <si>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</si>
  <si>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</si>
  <si>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</si>
  <si>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</si>
  <si>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</si>
  <si>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</si>
  <si>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</si>
  <si>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</si>
  <si>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</si>
  <si>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</si>
  <si>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</si>
  <si>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</si>
  <si>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</si>
  <si>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</si>
  <si>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</si>
  <si>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</si>
  <si>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</si>
  <si>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</si>
  <si>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</si>
  <si>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</si>
  <si>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</si>
  <si>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</si>
  <si>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</si>
  <si>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</si>
  <si>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</si>
  <si>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</si>
  <si>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</si>
  <si>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</si>
  <si>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</si>
  <si>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</si>
  <si>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</si>
  <si>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</si>
  <si>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</si>
  <si>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</si>
  <si>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</si>
  <si>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</si>
  <si>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</si>
  <si>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</si>
  <si>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</si>
  <si>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</si>
  <si>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</si>
  <si>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</si>
  <si>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</si>
  <si>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</si>
  <si>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</si>
  <si>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</si>
  <si>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</si>
  <si>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</si>
  <si>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</si>
  <si>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</si>
  <si>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</si>
  <si>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</si>
  <si>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</si>
  <si>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</si>
  <si>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</si>
  <si>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</si>
  <si>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</si>
  <si>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</si>
  <si>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</si>
  <si>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</si>
  <si>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</si>
  <si>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</si>
  <si>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</si>
  <si>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</si>
  <si>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</si>
  <si>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</si>
  <si>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</si>
  <si>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</si>
  <si>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</si>
  <si>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</si>
  <si>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</si>
  <si>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</si>
  <si>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</si>
  <si>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</si>
  <si>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</si>
  <si>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</si>
  <si>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</si>
  <si>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</si>
  <si>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</si>
  <si>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</si>
  <si>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</si>
  <si>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</si>
  <si>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</si>
  <si>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</si>
  <si>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</si>
  <si>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</si>
  <si>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</si>
  <si>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</si>
  <si>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</si>
  <si>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</si>
  <si>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</si>
  <si>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</si>
  <si>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</si>
  <si>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</si>
  <si>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</si>
  <si>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</si>
  <si>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</si>
  <si>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</si>
  <si>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</si>
  <si>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</si>
  <si>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</si>
  <si>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</si>
  <si>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</si>
  <si>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</si>
  <si>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</si>
  <si>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</si>
  <si>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</si>
  <si>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</si>
  <si>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</si>
  <si>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</si>
  <si>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</si>
  <si>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</si>
  <si>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</si>
  <si>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</si>
  <si>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</si>
  <si>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</si>
  <si>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</si>
  <si>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</si>
  <si>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</si>
  <si>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</si>
  <si>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</si>
  <si>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</si>
  <si>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</si>
  <si>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</si>
  <si>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</si>
  <si>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</si>
  <si>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</si>
  <si>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</si>
  <si>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</si>
  <si>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</si>
  <si>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</si>
  <si>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</si>
  <si>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</si>
  <si>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</si>
  <si>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</si>
  <si>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</si>
  <si>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</si>
  <si>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</si>
  <si>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</si>
  <si>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</si>
  <si>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</si>
  <si>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</si>
  <si>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</si>
  <si>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</si>
  <si>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</si>
  <si>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</si>
  <si>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</si>
  <si>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</si>
  <si>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</si>
  <si>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</si>
  <si>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</si>
  <si>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</si>
  <si>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</si>
  <si>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</si>
  <si>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</si>
  <si>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</si>
  <si>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</si>
  <si>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</si>
  <si>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</si>
  <si>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</si>
  <si>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</si>
  <si>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</si>
  <si>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</si>
  <si>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</si>
  <si>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</si>
  <si>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</si>
  <si>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</si>
  <si>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</si>
  <si>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</si>
  <si>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</si>
  <si>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</si>
  <si>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</si>
  <si>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</si>
  <si>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</si>
  <si>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</si>
  <si>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</si>
  <si>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</si>
  <si>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</si>
  <si>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</si>
  <si>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</si>
  <si>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</si>
  <si>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</si>
  <si>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</si>
  <si>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</si>
  <si>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</si>
  <si>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</si>
  <si>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</si>
  <si>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</si>
  <si>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</si>
  <si>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</si>
  <si>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</si>
  <si>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</si>
  <si>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</si>
  <si>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</si>
  <si>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</si>
  <si>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</si>
  <si>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</si>
  <si>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</si>
  <si>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</si>
  <si>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</si>
  <si>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</si>
  <si>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</si>
  <si>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</si>
  <si>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</si>
  <si>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</si>
  <si>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</si>
  <si>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</si>
  <si>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</si>
  <si>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</si>
  <si>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</si>
  <si>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</si>
  <si>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</si>
  <si>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</si>
  <si>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</si>
  <si>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</si>
  <si>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</si>
  <si>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</si>
  <si>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</si>
  <si>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</si>
  <si>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</si>
  <si>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</si>
  <si>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</si>
  <si>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</si>
  <si>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</si>
  <si>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</si>
  <si>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</si>
  <si>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</si>
  <si>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</si>
  <si>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</si>
  <si>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</si>
  <si>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</si>
  <si>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</si>
  <si>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</si>
  <si>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</si>
  <si>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</si>
  <si>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</si>
  <si>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</si>
  <si>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</si>
  <si>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</si>
  <si>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</si>
  <si>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</si>
  <si>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</si>
  <si>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</si>
  <si>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</si>
  <si>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</si>
  <si>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</si>
  <si>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</si>
  <si>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</si>
  <si>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</si>
  <si>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</si>
  <si>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</si>
  <si>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</si>
  <si>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</si>
  <si>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</si>
  <si>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</si>
  <si>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</si>
  <si>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</si>
  <si>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</si>
  <si>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</si>
  <si>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</si>
  <si>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</si>
  <si>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</si>
  <si>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</si>
  <si>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</si>
  <si>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</si>
  <si>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</si>
  <si>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</si>
  <si>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</si>
  <si>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</si>
  <si>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</si>
  <si>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</si>
  <si>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</si>
  <si>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</si>
  <si>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</si>
  <si>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</si>
  <si>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</si>
  <si>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</si>
  <si>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</si>
  <si>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</si>
  <si>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</si>
  <si>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</si>
  <si>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</si>
  <si>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</si>
  <si>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</si>
  <si>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</si>
  <si>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</si>
  <si>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</si>
  <si>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</si>
  <si>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</si>
  <si>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</si>
  <si>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</si>
  <si>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</si>
  <si>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</si>
  <si>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</si>
  <si>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</si>
  <si>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</si>
  <si>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</si>
  <si>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</si>
  <si>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</si>
  <si>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</si>
  <si>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</si>
  <si>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</si>
  <si>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</si>
  <si>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</si>
  <si>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</si>
  <si>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</si>
  <si>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</si>
  <si>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</si>
  <si>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</si>
  <si>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</si>
  <si>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</si>
  <si>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</si>
  <si>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</si>
  <si>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</si>
  <si>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</si>
  <si>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</si>
  <si>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</si>
  <si>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</si>
  <si>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</si>
  <si>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</si>
  <si>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</si>
  <si>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</si>
  <si>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</si>
  <si>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</si>
  <si>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</si>
  <si>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</si>
  <si>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</si>
  <si>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</si>
  <si>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</si>
  <si>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</si>
  <si>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</si>
  <si>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</si>
  <si>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</si>
  <si>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</si>
  <si>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</si>
  <si>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</si>
  <si>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</si>
  <si>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</si>
  <si>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</si>
  <si>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</si>
  <si>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</si>
  <si>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</si>
  <si>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</si>
  <si>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</si>
  <si>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</si>
  <si>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</si>
  <si>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</si>
  <si>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</si>
  <si>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</si>
  <si>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</si>
  <si>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</si>
  <si>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</si>
  <si>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</si>
  <si>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</si>
  <si>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</si>
  <si>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</si>
  <si>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</si>
  <si>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</si>
  <si>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</si>
  <si>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</si>
  <si>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</si>
  <si>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</si>
  <si>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</si>
  <si>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</si>
  <si>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</si>
  <si>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</si>
  <si>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</si>
  <si>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</si>
  <si>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</si>
  <si>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</si>
  <si>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</si>
  <si>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</si>
  <si>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</si>
  <si>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</si>
  <si>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</si>
  <si>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</si>
  <si>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</si>
  <si>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</si>
  <si>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</si>
  <si>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</si>
  <si>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</si>
  <si>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</si>
  <si>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</si>
  <si>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</si>
  <si>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</si>
  <si>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</si>
  <si>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</si>
  <si>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</si>
  <si>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</si>
  <si>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</si>
  <si>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</si>
  <si>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</si>
  <si>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</si>
  <si>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</si>
  <si>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</si>
  <si>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</si>
  <si>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</si>
  <si>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</si>
  <si>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</si>
  <si>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</si>
  <si>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</si>
  <si>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</si>
  <si>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</si>
  <si>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</si>
  <si>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</si>
  <si>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</si>
  <si>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</si>
  <si>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</si>
  <si>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</si>
  <si>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</si>
  <si>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</si>
  <si>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</si>
  <si>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</si>
  <si>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</si>
  <si>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</si>
  <si>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</si>
  <si>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</si>
  <si>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</si>
  <si>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</si>
  <si>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</si>
  <si>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</si>
  <si>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</si>
  <si>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</si>
  <si>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</si>
  <si>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</si>
  <si>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</si>
  <si>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</si>
  <si>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</si>
  <si>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</si>
  <si>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</si>
  <si>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</si>
  <si>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</si>
  <si>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</si>
  <si>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</si>
  <si>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</si>
  <si>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</si>
  <si>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</si>
  <si>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</si>
  <si>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</si>
  <si>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</si>
  <si>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</si>
  <si>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</si>
  <si>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</si>
  <si>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</si>
  <si>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</si>
  <si>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</si>
  <si>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</si>
  <si>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</si>
  <si>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</si>
  <si>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</si>
  <si>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</si>
  <si>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</si>
  <si>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</si>
  <si>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</si>
  <si>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</si>
  <si>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</si>
  <si>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</si>
  <si>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</si>
  <si>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</si>
  <si>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</si>
  <si>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</si>
  <si>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</si>
  <si>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</si>
  <si>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</si>
  <si>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</si>
  <si>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</si>
  <si>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</si>
  <si>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</si>
  <si>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</si>
  <si>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</si>
  <si>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</si>
  <si>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</si>
  <si>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</si>
  <si>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</si>
  <si>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</si>
  <si>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</si>
  <si>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</si>
  <si>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</si>
  <si>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</si>
  <si>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</si>
  <si>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</si>
  <si>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</si>
  <si>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</si>
  <si>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</si>
  <si>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</si>
  <si>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</si>
  <si>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</si>
  <si>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</si>
  <si>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</si>
  <si>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</si>
  <si>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</si>
  <si>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</si>
  <si>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</si>
  <si>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</si>
  <si>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</si>
  <si>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</si>
  <si>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</si>
  <si>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</si>
  <si>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</si>
  <si>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</si>
  <si>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</si>
  <si>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</si>
  <si>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</si>
  <si>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</si>
  <si>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</si>
  <si>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</si>
  <si>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</si>
  <si>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</si>
  <si>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</si>
  <si>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</si>
  <si>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</si>
  <si>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</si>
  <si>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</si>
  <si>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</si>
  <si>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</si>
  <si>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</si>
  <si>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</si>
  <si>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</si>
  <si>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</si>
  <si>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</si>
  <si>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</si>
  <si>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</si>
  <si>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</si>
  <si>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</si>
  <si>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</si>
  <si>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</si>
  <si>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</si>
  <si>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</si>
  <si>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</si>
  <si>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</si>
  <si>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</si>
  <si>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</si>
  <si>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</si>
  <si>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</si>
  <si>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</si>
  <si>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</si>
  <si>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</si>
  <si>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</si>
  <si>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</si>
  <si>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</si>
  <si>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</si>
  <si>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</si>
  <si>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</si>
  <si>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</si>
  <si>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</si>
  <si>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</si>
  <si>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</si>
  <si>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</si>
  <si>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</si>
  <si>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</si>
  <si>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</si>
  <si>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</si>
  <si>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</si>
  <si>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</si>
  <si>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</si>
  <si>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</si>
  <si>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</si>
  <si>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</si>
  <si>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</si>
  <si>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</si>
  <si>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</si>
  <si>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</si>
  <si>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</si>
  <si>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</si>
  <si>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</si>
  <si>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</si>
  <si>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</si>
  <si>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</si>
  <si>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</si>
  <si>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</si>
  <si>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</si>
  <si>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</si>
  <si>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</si>
  <si>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</si>
  <si>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</si>
  <si>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</si>
  <si>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</si>
  <si>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</si>
  <si>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</si>
  <si>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</si>
  <si>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</si>
  <si>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</si>
  <si>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</si>
  <si>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</si>
  <si>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</si>
  <si>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</si>
  <si>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</si>
  <si>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</si>
  <si>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</si>
  <si>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</si>
  <si>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</si>
  <si>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</si>
  <si>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</si>
  <si>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</si>
  <si>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</si>
  <si>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</si>
  <si>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</si>
  <si>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</si>
  <si>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</si>
  <si>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</si>
  <si>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</si>
  <si>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</si>
  <si>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</si>
  <si>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</si>
  <si>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</si>
  <si>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</si>
  <si>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</si>
  <si>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</si>
  <si>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</si>
  <si>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</si>
  <si>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</si>
  <si>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</si>
  <si>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</si>
  <si>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</si>
  <si>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</si>
  <si>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</si>
  <si>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</si>
  <si>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</si>
  <si>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</si>
  <si>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</si>
  <si>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</si>
  <si>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</si>
  <si>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</si>
  <si>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</si>
  <si>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</si>
  <si>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</si>
  <si>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</si>
  <si>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</si>
  <si>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</si>
  <si>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</si>
  <si>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</si>
  <si>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</si>
  <si>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</si>
  <si>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</si>
  <si>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</si>
  <si>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</si>
  <si>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</si>
  <si>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</si>
  <si>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</si>
  <si>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</si>
  <si>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</si>
  <si>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</si>
  <si>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</si>
  <si>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</si>
  <si>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</si>
  <si>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</si>
  <si>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</si>
  <si>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</si>
  <si>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</si>
  <si>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</si>
  <si>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</si>
  <si>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</si>
  <si>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</si>
  <si>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</si>
  <si>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</si>
  <si>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</si>
  <si>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</si>
  <si>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</si>
  <si>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</si>
  <si>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</si>
  <si>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</si>
  <si>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</si>
  <si>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</si>
  <si>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</si>
  <si>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</si>
  <si>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</si>
  <si>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</si>
  <si>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</si>
  <si>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</si>
  <si>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</si>
  <si>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</si>
  <si>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</si>
  <si>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</si>
  <si>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</si>
  <si>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</si>
  <si>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</si>
  <si>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</si>
  <si>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</si>
  <si>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</si>
  <si>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</si>
  <si>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</si>
  <si>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</si>
  <si>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</si>
  <si>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</si>
  <si>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</si>
  <si>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</si>
  <si>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</si>
  <si>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</si>
  <si>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</si>
  <si>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</si>
  <si>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</si>
  <si>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</si>
  <si>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</si>
  <si>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</si>
  <si>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</si>
  <si>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</si>
  <si>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</si>
  <si>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</si>
  <si>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</si>
  <si>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</si>
  <si>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</si>
  <si>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</si>
  <si>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</si>
  <si>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</si>
  <si>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</si>
  <si>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</si>
  <si>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</si>
  <si>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</si>
  <si>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</si>
  <si>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</si>
  <si>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</si>
  <si>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</si>
  <si>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</si>
  <si>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</si>
  <si>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</si>
  <si>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</si>
  <si>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</si>
  <si>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</si>
  <si>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</si>
  <si>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</si>
  <si>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</si>
  <si>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</si>
  <si>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</si>
  <si>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</si>
  <si>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</si>
  <si>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</si>
  <si>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</si>
  <si>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</si>
  <si>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</si>
  <si>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</si>
  <si>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</si>
  <si>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</si>
  <si>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</si>
  <si>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</si>
  <si>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</si>
  <si>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</si>
  <si>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</si>
  <si>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</si>
  <si>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</si>
  <si>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</si>
  <si>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</si>
  <si>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</si>
  <si>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</si>
  <si>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</si>
  <si>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</si>
  <si>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</si>
  <si>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</si>
  <si>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</si>
  <si>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</si>
  <si>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</si>
  <si>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</si>
  <si>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</si>
  <si>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</si>
  <si>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</si>
  <si>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</si>
  <si>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</si>
  <si>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</si>
  <si>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</si>
  <si>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</si>
  <si>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</si>
  <si>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</si>
  <si>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</si>
  <si>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</si>
  <si>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</si>
  <si>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</si>
  <si>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</si>
  <si>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</si>
  <si>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</si>
  <si>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</si>
  <si>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</si>
  <si>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</si>
  <si>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</si>
  <si>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</si>
  <si>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</si>
  <si>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</si>
  <si>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</si>
  <si>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</si>
  <si>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</si>
  <si>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</si>
  <si>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</si>
  <si>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</si>
  <si>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</si>
  <si>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</si>
  <si>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</si>
  <si>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</si>
  <si>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</si>
  <si>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</si>
  <si>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</si>
  <si>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</si>
  <si>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</si>
  <si>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</si>
  <si>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</si>
  <si>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</si>
  <si>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</si>
  <si>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</si>
  <si>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</si>
  <si>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</si>
  <si>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</si>
  <si>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</si>
  <si>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</si>
  <si>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</si>
  <si>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</si>
  <si>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</si>
  <si>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</si>
  <si>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</si>
  <si>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</si>
  <si>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</si>
  <si>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</si>
  <si>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</si>
  <si>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</si>
  <si>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</si>
  <si>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</si>
  <si>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</si>
  <si>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</si>
  <si>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</si>
  <si>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</si>
  <si>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</si>
  <si>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</si>
  <si>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</si>
  <si>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</si>
  <si>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</si>
  <si>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</si>
  <si>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</si>
  <si>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</si>
  <si>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</si>
  <si>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</si>
  <si>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</si>
  <si>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</si>
  <si>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</si>
  <si>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</si>
  <si>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</si>
  <si>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</si>
  <si>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</si>
  <si>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</si>
  <si>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</si>
  <si>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</si>
  <si>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</si>
  <si>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</si>
  <si>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</si>
  <si>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</si>
  <si>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</si>
  <si>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</si>
  <si>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</si>
  <si>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</si>
  <si>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</si>
  <si>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</si>
  <si>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</si>
  <si>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</si>
  <si>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</si>
  <si>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</si>
  <si>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</si>
  <si>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</si>
  <si>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</si>
  <si>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</si>
  <si>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</si>
  <si>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</si>
  <si>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</si>
  <si>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</si>
  <si>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</si>
  <si>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</si>
  <si>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</si>
  <si>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</si>
  <si>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</si>
  <si>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</si>
  <si>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</si>
  <si>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</si>
  <si>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</si>
  <si>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</si>
  <si>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</si>
  <si>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</si>
  <si>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</si>
  <si>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</si>
  <si>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</si>
  <si>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</si>
  <si>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</si>
  <si>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</si>
  <si>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</si>
  <si>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</si>
  <si>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</si>
  <si>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</si>
  <si>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</si>
  <si>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</si>
  <si>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</si>
  <si>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</si>
  <si>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</si>
  <si>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</si>
  <si>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</si>
  <si>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</si>
  <si>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</si>
  <si>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</si>
  <si>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</si>
  <si>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</si>
  <si>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</si>
  <si>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</si>
  <si>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</si>
  <si>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</si>
  <si>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</si>
  <si>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</si>
  <si>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</si>
  <si>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</si>
  <si>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</si>
  <si>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</si>
  <si>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</si>
  <si>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</si>
  <si>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</si>
  <si>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</si>
  <si>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</si>
  <si>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</si>
  <si>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</si>
  <si>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</si>
  <si>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</si>
  <si>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</si>
  <si>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</si>
  <si>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</si>
  <si>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</si>
  <si>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</si>
  <si>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</si>
  <si>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</si>
  <si>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</si>
  <si>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</si>
  <si>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</si>
  <si>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</si>
  <si>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</si>
  <si>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</si>
  <si>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</si>
  <si>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</si>
  <si>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</si>
  <si>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</si>
  <si>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</si>
  <si>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</si>
  <si>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</si>
  <si>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</si>
  <si>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</si>
  <si>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</si>
  <si>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</si>
  <si>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</si>
  <si>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</si>
  <si>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</si>
  <si>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</si>
  <si>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</si>
  <si>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</si>
  <si>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</si>
  <si>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</si>
  <si>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</si>
  <si>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</si>
  <si>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</si>
  <si>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</si>
  <si>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</si>
  <si>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</si>
  <si>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</si>
  <si>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</si>
  <si>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</si>
  <si>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</si>
  <si>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</si>
  <si>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</si>
  <si>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</si>
  <si>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</si>
  <si>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</si>
  <si>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</si>
  <si>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</si>
  <si>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</si>
  <si>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</si>
  <si>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</si>
  <si>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</si>
  <si>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</si>
  <si>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</si>
  <si>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</si>
  <si>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</si>
  <si>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</si>
  <si>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</si>
  <si>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</si>
  <si>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</si>
  <si>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</si>
  <si>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</si>
  <si>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</si>
  <si>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</si>
  <si>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</si>
  <si>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</si>
  <si>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</si>
  <si>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</si>
  <si>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</si>
  <si>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</si>
  <si>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</si>
  <si>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</si>
  <si>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</si>
  <si>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</si>
  <si>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</si>
  <si>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</si>
  <si>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</si>
  <si>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</si>
  <si>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</si>
  <si>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</si>
  <si>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</si>
  <si>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</si>
  <si>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</si>
  <si>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</si>
  <si>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</si>
  <si>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</si>
  <si>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</si>
  <si>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</si>
  <si>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</si>
  <si>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</si>
  <si>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</si>
  <si>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</si>
  <si>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</si>
  <si>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</si>
  <si>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</si>
  <si>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</si>
  <si>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</si>
  <si>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</si>
  <si>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</si>
  <si>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</si>
  <si>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</si>
  <si>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</si>
  <si>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</si>
  <si>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</si>
  <si>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</si>
  <si>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</si>
  <si>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</si>
  <si>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</si>
  <si>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</si>
  <si>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</si>
  <si>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</si>
  <si>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</si>
  <si>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</si>
  <si>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</si>
  <si>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</si>
  <si>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</si>
  <si>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</si>
  <si>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</si>
  <si>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</si>
  <si>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</si>
  <si>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</si>
  <si>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</si>
  <si>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</si>
  <si>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</si>
  <si>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</si>
  <si>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</si>
  <si>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</si>
  <si>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</si>
  <si>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</si>
  <si>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</si>
  <si>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</si>
  <si>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</si>
  <si>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</si>
  <si>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</si>
  <si>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</si>
  <si>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</si>
  <si>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</si>
  <si>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</si>
  <si>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</si>
  <si>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</si>
  <si>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</si>
  <si>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</si>
  <si>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</si>
  <si>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</si>
  <si>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</si>
  <si>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</si>
  <si>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</si>
  <si>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</si>
  <si>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</si>
  <si>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</si>
  <si>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</si>
  <si>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</si>
  <si>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</si>
  <si>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</si>
  <si>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</si>
  <si>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</si>
  <si>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</si>
  <si>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</si>
  <si>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</si>
  <si>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</si>
  <si>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</si>
  <si>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</si>
  <si>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</si>
  <si>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</si>
  <si>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</si>
  <si>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</si>
  <si>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</si>
  <si>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</si>
  <si>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</si>
  <si>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</si>
  <si>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</si>
  <si>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</si>
  <si>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</si>
  <si>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</si>
  <si>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</si>
  <si>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</si>
  <si>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</si>
  <si>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</si>
  <si>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</si>
  <si>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</si>
  <si>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</si>
  <si>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</si>
  <si>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</si>
  <si>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</si>
  <si>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</si>
  <si>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</si>
  <si>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</si>
  <si>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</si>
  <si>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</si>
  <si>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</si>
  <si>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</si>
  <si>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</si>
  <si>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</si>
  <si>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</si>
  <si>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</si>
  <si>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</si>
  <si>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</si>
  <si>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</si>
  <si>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</si>
  <si>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</si>
  <si>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</si>
  <si>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</si>
  <si>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</si>
  <si>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</si>
  <si>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</si>
  <si>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</si>
  <si>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</si>
  <si>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</si>
  <si>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</si>
  <si>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</si>
  <si>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</si>
  <si>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</si>
  <si>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</si>
  <si>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</si>
  <si>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</si>
  <si>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</si>
  <si>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</si>
  <si>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</si>
  <si>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</si>
  <si>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</si>
  <si>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</si>
  <si>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</si>
  <si>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</si>
  <si>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</si>
  <si>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</si>
  <si>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</si>
  <si>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</si>
  <si>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</si>
  <si>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</si>
  <si>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</si>
  <si>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</si>
  <si>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</si>
  <si>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</si>
  <si>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</si>
  <si>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</si>
  <si>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</si>
  <si>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</si>
  <si>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</si>
  <si>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</si>
  <si>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</si>
  <si>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</si>
  <si>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</si>
  <si>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</si>
  <si>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</si>
  <si>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</si>
  <si>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</si>
  <si>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</si>
  <si>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</si>
  <si>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</si>
  <si>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</si>
  <si>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</si>
  <si>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</si>
  <si>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</si>
  <si>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</si>
  <si>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</si>
  <si>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</si>
  <si>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</si>
  <si>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</si>
  <si>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</si>
  <si>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</si>
  <si>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</si>
  <si>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</si>
  <si>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</si>
  <si>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</si>
  <si>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</si>
  <si>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</si>
  <si>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</si>
  <si>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</si>
  <si>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</si>
  <si>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</si>
  <si>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</si>
  <si>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</si>
  <si>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</si>
  <si>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</si>
  <si>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</si>
  <si>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</si>
  <si>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</si>
  <si>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</si>
  <si>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</si>
  <si>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</si>
  <si>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</si>
  <si>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</si>
  <si>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</si>
  <si>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</si>
  <si>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</si>
  <si>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</si>
  <si>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</si>
  <si>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</si>
  <si>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</si>
  <si>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</si>
  <si>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</si>
  <si>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</si>
  <si>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</si>
  <si>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</si>
  <si>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</si>
  <si>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</si>
  <si>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</si>
  <si>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</si>
  <si>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</si>
  <si>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</si>
  <si>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</si>
  <si>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</si>
  <si>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</si>
  <si>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</si>
  <si>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</si>
  <si>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</si>
  <si>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</si>
  <si>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</si>
  <si>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</si>
  <si>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</si>
  <si>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</si>
  <si>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</si>
  <si>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</si>
  <si>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</si>
  <si>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</si>
  <si>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</si>
  <si>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</si>
  <si>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</si>
  <si>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</si>
  <si>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</si>
  <si>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</si>
  <si>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</si>
  <si>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</si>
  <si>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</si>
  <si>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</si>
  <si>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</si>
  <si>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</si>
  <si>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</si>
  <si>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</si>
  <si>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</si>
  <si>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</si>
  <si>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</si>
  <si>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</si>
  <si>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</si>
  <si>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</si>
  <si>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</si>
  <si>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</si>
  <si>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</si>
  <si>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</si>
  <si>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</si>
  <si>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</si>
  <si>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</si>
  <si>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</si>
  <si>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</si>
  <si>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</si>
  <si>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</si>
  <si>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</si>
  <si>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</si>
  <si>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</si>
  <si>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</si>
  <si>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</si>
  <si>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</si>
  <si>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</si>
  <si>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</si>
  <si>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</si>
  <si>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</si>
  <si>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</si>
  <si>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</si>
  <si>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</si>
  <si>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</si>
  <si>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</si>
  <si>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</si>
  <si>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</si>
  <si>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</si>
  <si>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</si>
  <si>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</si>
  <si>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</si>
  <si>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</si>
  <si>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</si>
  <si>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</si>
  <si>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</si>
  <si>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</si>
  <si>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</si>
  <si>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</si>
  <si>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</si>
  <si>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</si>
  <si>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</si>
  <si>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</si>
  <si>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</si>
  <si>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</si>
  <si>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</si>
  <si>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</si>
  <si>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</si>
  <si>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</si>
  <si>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</si>
  <si>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</si>
  <si>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</si>
  <si>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</si>
  <si>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</si>
  <si>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</si>
  <si>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</si>
  <si>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</si>
  <si>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</si>
  <si>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</si>
  <si>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</si>
  <si>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</si>
  <si>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</si>
  <si>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</si>
  <si>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</si>
  <si>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</si>
  <si>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</si>
  <si>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</si>
  <si>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</si>
  <si>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</si>
  <si>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</si>
  <si>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</si>
  <si>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</si>
  <si>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</si>
  <si>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</si>
  <si>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</si>
  <si>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</si>
  <si>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</si>
  <si>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</si>
  <si>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</si>
  <si>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</si>
  <si>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</si>
  <si>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</si>
  <si>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</si>
  <si>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</si>
  <si>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</si>
  <si>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</si>
  <si>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</si>
  <si>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</si>
  <si>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</si>
  <si>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</si>
  <si>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</si>
  <si>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</si>
  <si>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</si>
  <si>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</si>
  <si>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</si>
  <si>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</si>
  <si>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</si>
  <si>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</si>
  <si>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</si>
  <si>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</si>
  <si>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</si>
  <si>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</si>
  <si>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</si>
  <si>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</si>
  <si>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</si>
  <si>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</si>
  <si>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</si>
  <si>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</si>
  <si>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</si>
  <si>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</si>
  <si>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</si>
  <si>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</si>
  <si>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</si>
  <si>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</si>
  <si>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</si>
  <si>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</si>
  <si>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</si>
  <si>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</si>
  <si>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</si>
  <si>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</si>
  <si>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</si>
  <si>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</si>
  <si>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</si>
  <si>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</si>
  <si>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</si>
  <si>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</si>
  <si>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</si>
  <si>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</si>
  <si>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</si>
  <si>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</si>
  <si>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</si>
  <si>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</si>
  <si>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</si>
  <si>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</si>
  <si>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</si>
  <si>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</si>
  <si>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</si>
  <si>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</si>
  <si>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</si>
  <si>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</si>
  <si>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</si>
  <si>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</si>
  <si>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</si>
  <si>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</si>
  <si>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</si>
  <si>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</si>
  <si>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</si>
  <si>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</si>
  <si>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</si>
  <si>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</si>
  <si>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</si>
  <si>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</si>
  <si>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</si>
  <si>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</si>
  <si>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</si>
  <si>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</si>
  <si>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</si>
  <si>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</si>
  <si>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</si>
  <si>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</si>
  <si>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</si>
  <si>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</si>
  <si>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</si>
  <si>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</si>
  <si>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</si>
  <si>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</si>
  <si>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</si>
  <si>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</si>
  <si>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</si>
  <si>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</si>
  <si>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</si>
  <si>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</si>
  <si>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</si>
  <si>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</si>
  <si>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</si>
  <si>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</si>
  <si>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</si>
  <si>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</si>
  <si>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</si>
  <si>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</si>
  <si>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</si>
  <si>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</si>
  <si>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</si>
  <si>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</si>
  <si>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</si>
  <si>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</si>
  <si>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</si>
  <si>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</si>
  <si>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</si>
  <si>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</si>
  <si>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</si>
  <si>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</si>
  <si>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</si>
  <si>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</si>
  <si>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</si>
  <si>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</si>
  <si>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</si>
  <si>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</si>
  <si>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</si>
  <si>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</si>
  <si>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</si>
  <si>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</si>
  <si>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</si>
  <si>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</si>
  <si>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</si>
  <si>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</si>
  <si>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</si>
  <si>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</si>
  <si>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</si>
  <si>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</si>
  <si>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</si>
  <si>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</si>
  <si>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</si>
  <si>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</si>
  <si>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</si>
  <si>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</si>
  <si>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</si>
  <si>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</si>
  <si>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</si>
  <si>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</si>
  <si>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</si>
  <si>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</si>
  <si>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</si>
  <si>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</si>
  <si>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</si>
  <si>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</si>
  <si>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</si>
  <si>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</si>
  <si>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</si>
  <si>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</si>
  <si>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</si>
  <si>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</si>
  <si>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</si>
  <si>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</si>
  <si>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</si>
  <si>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</si>
  <si>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</si>
  <si>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</si>
  <si>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</si>
  <si>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</si>
  <si>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</si>
  <si>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</si>
  <si>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</si>
  <si>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</si>
  <si>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</si>
  <si>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</si>
  <si>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</si>
  <si>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</si>
  <si>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</si>
  <si>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</si>
  <si>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</si>
  <si>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</si>
  <si>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</si>
  <si>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</si>
  <si>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</si>
  <si>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</si>
  <si>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</si>
  <si>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</si>
  <si>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</si>
  <si>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</si>
  <si>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</si>
  <si>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</si>
  <si>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</si>
  <si>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</si>
  <si>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</si>
  <si>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</si>
  <si>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</si>
  <si>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</si>
  <si>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</si>
  <si>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</si>
  <si>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</si>
  <si>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</si>
  <si>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</si>
  <si>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</si>
  <si>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</si>
  <si>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</si>
  <si>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</si>
  <si>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</si>
  <si>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</si>
  <si>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</si>
  <si>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</si>
  <si>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</si>
  <si>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</si>
  <si>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</si>
  <si>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</si>
  <si>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</si>
  <si>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</si>
  <si>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</si>
  <si>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</si>
  <si>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</si>
  <si>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</si>
  <si>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</si>
  <si>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</si>
  <si>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</si>
  <si>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</si>
  <si>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</si>
  <si>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</si>
  <si>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</si>
  <si>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</si>
  <si>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</si>
  <si>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</si>
  <si>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</si>
  <si>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</si>
  <si>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</si>
  <si>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</si>
  <si>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</si>
  <si>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</si>
  <si>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</si>
  <si>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</si>
  <si>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</si>
  <si>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</si>
  <si>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</si>
  <si>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</si>
  <si>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</si>
  <si>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</si>
  <si>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</si>
  <si>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</si>
  <si>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</si>
  <si>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</si>
  <si>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</si>
  <si>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</si>
  <si>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</si>
  <si>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</si>
  <si>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</si>
  <si>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</si>
  <si>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</si>
  <si>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</si>
  <si>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</si>
  <si>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</si>
  <si>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</si>
  <si>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</si>
  <si>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</si>
  <si>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</si>
  <si>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</si>
  <si>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</si>
  <si>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</si>
  <si>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</si>
  <si>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</si>
  <si>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</si>
  <si>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</si>
  <si>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</si>
  <si>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</si>
  <si>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</si>
  <si>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</si>
  <si>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</si>
  <si>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</si>
  <si>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</si>
  <si>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</si>
  <si>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</si>
  <si>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</si>
  <si>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</si>
  <si>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</si>
  <si>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</si>
  <si>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</si>
  <si>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</si>
  <si>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</si>
  <si>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</si>
  <si>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</si>
  <si>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</si>
  <si>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</si>
  <si>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</si>
  <si>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</si>
  <si>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</si>
  <si>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</si>
  <si>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</si>
  <si>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</si>
  <si>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</si>
  <si>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</si>
  <si>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</si>
  <si>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</si>
  <si>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</si>
  <si>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</si>
  <si>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</si>
  <si>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</si>
  <si>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</si>
  <si>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</si>
  <si>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</si>
  <si>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</si>
  <si>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</si>
  <si>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</si>
  <si>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</si>
  <si>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</si>
  <si>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</si>
  <si>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</si>
  <si>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</si>
  <si>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</si>
  <si>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</si>
  <si>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</si>
  <si>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</si>
  <si>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</si>
  <si>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</si>
  <si>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</si>
  <si>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</si>
  <si>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</si>
  <si>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</si>
  <si>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</si>
  <si>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</si>
  <si>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</si>
  <si>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</si>
  <si>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</si>
  <si>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</si>
  <si>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</si>
  <si>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</si>
  <si>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</si>
  <si>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</si>
  <si>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</si>
  <si>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</si>
  <si>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</si>
  <si>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</si>
  <si>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</si>
  <si>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</si>
  <si>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</si>
  <si>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</si>
  <si>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</si>
  <si>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</si>
  <si>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</si>
  <si>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</si>
  <si>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</si>
  <si>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</si>
  <si>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</si>
  <si>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</si>
  <si>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</si>
  <si>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</si>
  <si>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</si>
  <si>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</si>
  <si>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</si>
  <si>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</si>
  <si>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</si>
  <si>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</si>
  <si>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</si>
  <si>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</si>
  <si>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</si>
  <si>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</si>
  <si>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</si>
  <si>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</si>
  <si>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</si>
  <si>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</si>
  <si>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</si>
  <si>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</si>
  <si>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</si>
  <si>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</si>
  <si>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</si>
  <si>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</si>
  <si>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</si>
  <si>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</si>
  <si>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</si>
  <si>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</si>
  <si>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</si>
  <si>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</si>
  <si>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</si>
  <si>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</si>
  <si>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</si>
  <si>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</si>
  <si>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</si>
  <si>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</si>
  <si>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</si>
  <si>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</si>
  <si>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</si>
  <si>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</si>
  <si>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</si>
  <si>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</si>
  <si>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</si>
  <si>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</si>
  <si>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</si>
  <si>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</si>
  <si>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</si>
  <si>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</si>
  <si>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</si>
  <si>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</si>
  <si>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</si>
  <si>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</si>
  <si>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</si>
  <si>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</si>
  <si>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</si>
  <si>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</si>
  <si>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</si>
  <si>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</si>
  <si>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</si>
  <si>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</si>
  <si>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</si>
  <si>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</si>
  <si>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</si>
  <si>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</si>
  <si>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</si>
  <si>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</si>
  <si>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</si>
  <si>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</si>
  <si>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</si>
  <si>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</si>
  <si>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</si>
  <si>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</si>
  <si>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</si>
  <si>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</si>
  <si>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</si>
  <si>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</si>
  <si>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</si>
  <si>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</si>
  <si>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</si>
  <si>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</si>
  <si>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</si>
  <si>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</si>
  <si>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</si>
  <si>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</si>
  <si>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</si>
  <si>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</si>
  <si>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</si>
  <si>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</si>
  <si>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</si>
  <si>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</si>
  <si>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</si>
  <si>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</si>
  <si>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</si>
  <si>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</si>
  <si>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</si>
  <si>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</si>
  <si>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</si>
  <si>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</si>
  <si>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</si>
  <si>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</si>
  <si>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</si>
  <si>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</si>
  <si>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</si>
  <si>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</si>
  <si>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</si>
  <si>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</si>
  <si>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</si>
  <si>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</si>
  <si>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</si>
  <si>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</si>
  <si>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</si>
  <si>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</si>
  <si>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</si>
  <si>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</si>
  <si>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</si>
  <si>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</si>
  <si>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</si>
  <si>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</si>
  <si>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</si>
  <si>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</si>
  <si>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</si>
  <si>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</si>
  <si>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</si>
  <si>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</si>
  <si>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</si>
  <si>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</si>
  <si>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</si>
  <si>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</si>
  <si>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</si>
  <si>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</si>
  <si>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</si>
  <si>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</si>
  <si>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</si>
  <si>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</si>
  <si>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</si>
  <si>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</si>
  <si>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</si>
  <si>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</si>
  <si>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</si>
  <si>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</si>
  <si>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</si>
  <si>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</si>
  <si>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</si>
  <si>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</si>
  <si>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</si>
  <si>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</si>
  <si>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</si>
  <si>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</si>
  <si>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</si>
  <si>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</si>
  <si>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</si>
  <si>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</si>
  <si>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</si>
  <si>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</si>
  <si>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</si>
  <si>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</si>
  <si>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</si>
  <si>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</si>
  <si>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</si>
  <si>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</si>
  <si>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</si>
  <si>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</si>
  <si>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</si>
  <si>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</si>
  <si>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</si>
  <si>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</si>
  <si>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</si>
  <si>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</si>
  <si>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</si>
  <si>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</si>
  <si>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</si>
  <si>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</si>
  <si>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</si>
  <si>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</si>
  <si>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</si>
  <si>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</si>
  <si>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</si>
  <si>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</si>
  <si>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</si>
  <si>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</si>
  <si>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</si>
  <si>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</si>
  <si>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</si>
  <si>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</si>
  <si>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</si>
  <si>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</si>
  <si>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</si>
  <si>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</si>
  <si>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</si>
  <si>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</si>
  <si>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</si>
  <si>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</si>
  <si>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</si>
  <si>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</si>
  <si>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</si>
  <si>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</si>
  <si>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</si>
  <si>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</si>
  <si>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</si>
  <si>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</si>
  <si>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</si>
  <si>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</si>
  <si>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</si>
  <si>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</si>
  <si>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</si>
  <si>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</si>
  <si>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</si>
  <si>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</si>
  <si>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</si>
  <si>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</si>
  <si>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</si>
  <si>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</si>
  <si>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</si>
  <si>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</si>
  <si>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</si>
  <si>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</si>
  <si>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</si>
  <si>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</si>
  <si>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</si>
  <si>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</si>
  <si>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</si>
  <si>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</si>
  <si>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</si>
  <si>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</si>
  <si>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</si>
  <si>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</si>
  <si>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</si>
  <si>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</si>
  <si>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</si>
  <si>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</si>
  <si>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</si>
  <si>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</si>
  <si>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</si>
  <si>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</si>
  <si>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</si>
  <si>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</si>
  <si>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</si>
  <si>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</si>
  <si>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</si>
  <si>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</si>
  <si>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</si>
  <si>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</si>
  <si>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</si>
  <si>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</si>
  <si>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</si>
  <si>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</si>
  <si>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</si>
  <si>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</si>
  <si>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</si>
  <si>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</si>
  <si>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</si>
  <si>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</si>
  <si>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</si>
  <si>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</si>
  <si>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</si>
  <si>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</si>
  <si>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</si>
  <si>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</si>
  <si>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</si>
  <si>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</si>
  <si>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</si>
  <si>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</si>
  <si>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</si>
  <si>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</si>
  <si>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</si>
  <si>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</si>
  <si>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</si>
  <si>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</si>
  <si>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</si>
  <si>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</si>
  <si>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</si>
  <si>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</si>
  <si>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</si>
  <si>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</si>
  <si>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</si>
  <si>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</si>
  <si>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</si>
  <si>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</si>
  <si>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</si>
  <si>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</si>
  <si>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</si>
  <si>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</si>
  <si>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</si>
  <si>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</si>
  <si>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</si>
  <si>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</si>
  <si>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</si>
  <si>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</si>
  <si>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</si>
  <si>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</si>
  <si>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</si>
  <si>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</si>
  <si>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</si>
  <si>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</si>
  <si>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</si>
  <si>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</si>
  <si>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</si>
  <si>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</si>
  <si>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</si>
  <si>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</si>
  <si>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</si>
  <si>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</si>
  <si>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</si>
  <si>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</si>
  <si>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</si>
  <si>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</si>
  <si>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</si>
  <si>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</si>
  <si>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</si>
  <si>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</si>
  <si>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</si>
  <si>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</si>
  <si>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</si>
  <si>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</si>
  <si>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</si>
  <si>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</si>
  <si>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</si>
  <si>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</si>
  <si>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</si>
  <si>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</si>
  <si>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</si>
  <si>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</si>
  <si>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</si>
  <si>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</si>
  <si>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</si>
  <si>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</si>
  <si>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</si>
  <si>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</si>
  <si>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</si>
  <si>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</si>
  <si>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</si>
  <si>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</si>
  <si>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</si>
  <si>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</si>
  <si>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</si>
  <si>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</si>
  <si>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</si>
  <si>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</si>
  <si>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</si>
  <si>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</si>
  <si>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</si>
  <si>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</si>
  <si>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</si>
  <si>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</si>
  <si>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</si>
  <si>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</si>
  <si>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</si>
  <si>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</si>
  <si>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</si>
  <si>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</si>
  <si>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</si>
  <si>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</si>
  <si>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</si>
  <si>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</si>
  <si>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</si>
  <si>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</si>
  <si>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</si>
  <si>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</si>
  <si>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</si>
  <si>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</si>
  <si>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</si>
  <si>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</si>
  <si>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</si>
  <si>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</si>
  <si>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</si>
  <si>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</si>
  <si>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</si>
  <si>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</si>
  <si>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</si>
  <si>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</si>
  <si>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</si>
  <si>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</si>
  <si>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</si>
  <si>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</si>
  <si>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</si>
  <si>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</si>
  <si>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</si>
  <si>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</si>
  <si>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</si>
  <si>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</si>
  <si>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</si>
  <si>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</si>
  <si>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</si>
  <si>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</si>
  <si>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</si>
  <si>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</si>
  <si>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</si>
  <si>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</si>
  <si>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</si>
  <si>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</si>
  <si>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</si>
  <si>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</si>
  <si>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</si>
  <si>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</si>
  <si>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</si>
  <si>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</si>
  <si>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</si>
  <si>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</si>
  <si>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</si>
  <si>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</si>
  <si>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</si>
  <si>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</si>
  <si>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</si>
  <si>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</si>
  <si>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</si>
  <si>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</si>
  <si>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</si>
  <si>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</si>
  <si>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</si>
  <si>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</si>
  <si>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</si>
  <si>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</si>
  <si>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</si>
  <si>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</si>
  <si>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</si>
  <si>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</si>
  <si>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</si>
  <si>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</si>
  <si>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</si>
  <si>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</si>
  <si>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</si>
  <si>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</si>
  <si>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</si>
  <si>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</si>
  <si>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</si>
  <si>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</si>
  <si>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</si>
  <si>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</si>
  <si>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</si>
  <si>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</si>
  <si>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</si>
  <si>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</si>
  <si>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</si>
  <si>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</si>
  <si>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</si>
  <si>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</si>
  <si>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</si>
  <si>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</si>
  <si>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</si>
  <si>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</si>
  <si>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</si>
  <si>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</si>
  <si>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</si>
  <si>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</si>
  <si>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</si>
  <si>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</si>
  <si>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</si>
  <si>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</si>
  <si>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</si>
  <si>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</si>
  <si>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</si>
  <si>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</si>
  <si>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</si>
  <si>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</si>
  <si>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</si>
  <si>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</si>
  <si>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</si>
  <si>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</si>
  <si>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</si>
  <si>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</si>
  <si>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</si>
  <si>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</si>
  <si>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</si>
  <si>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</si>
  <si>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</si>
  <si>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</si>
  <si>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</si>
  <si>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</si>
  <si>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</si>
  <si>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</si>
  <si>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</si>
  <si>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</si>
  <si>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</si>
  <si>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</si>
  <si>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</si>
  <si>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</si>
  <si>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</si>
  <si>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</si>
  <si>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</si>
  <si>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</si>
  <si>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</si>
  <si>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</si>
  <si>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</si>
  <si>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</si>
  <si>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</si>
  <si>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</si>
  <si>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</si>
  <si>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</si>
  <si>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</si>
  <si>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</si>
  <si>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</si>
  <si>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</si>
  <si>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</si>
  <si>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</si>
  <si>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</si>
  <si>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</si>
  <si>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</si>
  <si>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</si>
  <si>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</si>
  <si>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</si>
  <si>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</si>
  <si>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</si>
  <si>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</si>
  <si>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</si>
  <si>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</si>
  <si>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</si>
  <si>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</si>
  <si>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</si>
  <si>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</si>
  <si>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</si>
  <si>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</si>
  <si>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</si>
  <si>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</si>
  <si>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</si>
  <si>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</si>
  <si>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</si>
  <si>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</si>
  <si>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</si>
  <si>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</si>
  <si>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</si>
  <si>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</si>
  <si>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</si>
  <si>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</si>
  <si>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</si>
  <si>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</si>
  <si>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</si>
  <si>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</si>
  <si>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</si>
  <si>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</si>
  <si>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</si>
  <si>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</si>
  <si>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</si>
  <si>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</si>
  <si>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</si>
  <si>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</si>
  <si>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</si>
  <si>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</si>
  <si>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</si>
  <si>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</si>
  <si>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</si>
  <si>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</si>
  <si>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</si>
  <si>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</si>
  <si>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</si>
  <si>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</si>
  <si>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</si>
  <si>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</si>
  <si>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</si>
  <si>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</si>
  <si>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</si>
  <si>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</si>
  <si>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</si>
  <si>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</si>
  <si>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</si>
  <si>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</si>
  <si>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</si>
  <si>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</si>
  <si>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</si>
  <si>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</si>
  <si>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</si>
  <si>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</si>
  <si>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</si>
  <si>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</si>
  <si>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</si>
  <si>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</si>
  <si>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</si>
  <si>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</si>
  <si>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</si>
  <si>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</si>
  <si>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</si>
  <si>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</si>
  <si>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</si>
  <si>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</si>
  <si>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</si>
  <si>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</si>
  <si>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</si>
  <si>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</si>
  <si>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</si>
  <si>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</si>
  <si>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</si>
  <si>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</si>
  <si>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</si>
  <si>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</si>
  <si>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</si>
  <si>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</si>
  <si>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</si>
  <si>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</si>
  <si>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</si>
  <si>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</si>
  <si>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</si>
  <si>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</si>
  <si>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</si>
  <si>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</si>
  <si>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</si>
  <si>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</si>
  <si>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</si>
  <si>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</si>
  <si>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</si>
  <si>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</si>
  <si>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</si>
  <si>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</si>
  <si>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</si>
  <si>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</si>
  <si>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</si>
  <si>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</si>
  <si>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</si>
  <si>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</si>
  <si>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</si>
  <si>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</si>
  <si>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</si>
  <si>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</si>
  <si>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</si>
  <si>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</si>
  <si>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</si>
  <si>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</si>
  <si>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</si>
  <si>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</si>
  <si>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</si>
  <si>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</si>
  <si>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</si>
  <si>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</si>
  <si>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</si>
  <si>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</si>
  <si>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</si>
  <si>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</si>
  <si>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</si>
  <si>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</si>
  <si>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</si>
  <si>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</si>
  <si>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</si>
  <si>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</si>
  <si>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</si>
  <si>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</si>
  <si>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</si>
  <si>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</si>
  <si>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</si>
  <si>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</si>
  <si>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</si>
  <si>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</si>
  <si>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</si>
  <si>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</si>
  <si>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</si>
  <si>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</si>
  <si>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</si>
  <si>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</si>
  <si>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</si>
  <si>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</si>
  <si>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</si>
  <si>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</si>
  <si>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</si>
  <si>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</si>
  <si>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</si>
  <si>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</si>
  <si>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</si>
  <si>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</si>
  <si>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</si>
  <si>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</si>
  <si>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</si>
  <si>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</si>
  <si>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</si>
  <si>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</si>
  <si>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</si>
  <si>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</si>
  <si>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</si>
  <si>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</si>
  <si>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</si>
  <si>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</si>
  <si>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</si>
  <si>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</si>
  <si>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</si>
  <si>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</si>
  <si>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</si>
  <si>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</si>
  <si>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</si>
  <si>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</si>
  <si>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</si>
  <si>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</si>
  <si>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</si>
  <si>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</si>
  <si>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</si>
  <si>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</si>
  <si>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</si>
  <si>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</si>
  <si>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</si>
  <si>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</si>
  <si>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</si>
  <si>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</si>
  <si>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</si>
  <si>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</si>
  <si>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</si>
  <si>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</si>
  <si>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</si>
  <si>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</si>
  <si>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</si>
  <si>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</si>
  <si>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</si>
  <si>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</si>
  <si>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</si>
  <si>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</si>
  <si>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</si>
  <si>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</si>
  <si>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</si>
  <si>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</si>
  <si>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</si>
  <si>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</si>
  <si>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</si>
  <si>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</si>
  <si>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</si>
  <si>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</si>
  <si>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</si>
  <si>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</si>
  <si>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</si>
  <si>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</si>
  <si>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</si>
  <si>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</si>
  <si>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</si>
  <si>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</si>
  <si>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</si>
  <si>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</si>
  <si>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</si>
  <si>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</si>
  <si>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</si>
  <si>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</si>
  <si>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</si>
  <si>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</si>
  <si>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</si>
  <si>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</si>
  <si>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</si>
  <si>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</si>
  <si>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</si>
  <si>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</si>
  <si>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</si>
  <si>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</si>
  <si>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</si>
  <si>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</si>
  <si>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</si>
  <si>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</si>
  <si>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</si>
  <si>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</si>
  <si>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</si>
  <si>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</si>
  <si>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</si>
  <si>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</si>
  <si>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</si>
  <si>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</si>
  <si>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</si>
  <si>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</si>
  <si>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</si>
  <si>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</si>
  <si>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</si>
  <si>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</si>
  <si>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</si>
  <si>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</si>
  <si>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</si>
  <si>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</si>
  <si>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</si>
  <si>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</si>
  <si>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</si>
  <si>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</si>
  <si>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</si>
  <si>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</si>
  <si>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</si>
  <si>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</si>
  <si>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</si>
  <si>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</si>
  <si>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</si>
  <si>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</si>
  <si>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</si>
  <si>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</si>
  <si>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</si>
  <si>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</si>
  <si>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</si>
  <si>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</si>
  <si>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</si>
  <si>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</si>
  <si>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</si>
  <si>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</si>
  <si>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</si>
  <si>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</si>
  <si>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</si>
  <si>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</si>
  <si>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</si>
  <si>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</si>
  <si>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</si>
  <si>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</si>
  <si>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</si>
  <si>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</si>
  <si>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</si>
  <si>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</si>
  <si>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</si>
  <si>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</si>
  <si>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</si>
  <si>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</si>
  <si>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</si>
  <si>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</si>
  <si>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</si>
  <si>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</si>
  <si>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</si>
  <si>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</si>
  <si>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</si>
  <si>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</si>
  <si>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</si>
  <si>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</si>
  <si>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</si>
  <si>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</si>
  <si>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</si>
  <si>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</si>
  <si>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</si>
  <si>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</si>
  <si>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</si>
  <si>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</si>
  <si>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</si>
  <si>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</si>
  <si>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</si>
  <si>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</si>
  <si>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</si>
  <si>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</si>
  <si>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</si>
  <si>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</si>
  <si>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</si>
  <si>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</si>
  <si>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</si>
  <si>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</si>
  <si>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</si>
  <si>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</si>
  <si>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</si>
  <si>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</si>
  <si>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</si>
  <si>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</si>
  <si>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</si>
  <si>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</si>
  <si>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</si>
  <si>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</si>
  <si>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</si>
  <si>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</si>
  <si>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</si>
  <si>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</si>
  <si>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</si>
  <si>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</si>
  <si>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</si>
  <si>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</si>
  <si>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</si>
  <si>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</si>
  <si>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</si>
  <si>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</si>
  <si>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</si>
  <si>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</si>
  <si>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</si>
  <si>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</si>
  <si>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</si>
  <si>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</si>
  <si>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</si>
  <si>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</si>
  <si>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</si>
  <si>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</si>
  <si>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</si>
  <si>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</si>
  <si>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</si>
  <si>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</si>
  <si>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</si>
  <si>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</si>
  <si>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</si>
  <si>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</si>
  <si>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</si>
  <si>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</si>
  <si>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</si>
  <si>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</si>
  <si>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</si>
  <si>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</si>
  <si>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</si>
  <si>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</si>
  <si>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</si>
  <si>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</si>
  <si>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</si>
  <si>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</si>
  <si>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</si>
  <si>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</si>
  <si>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</si>
  <si>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</si>
  <si>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</si>
  <si>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</si>
  <si>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</si>
  <si>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</si>
  <si>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</si>
  <si>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</si>
  <si>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</si>
  <si>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</si>
  <si>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</si>
  <si>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</si>
  <si>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</si>
  <si>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</si>
  <si>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</si>
  <si>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</si>
  <si>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</si>
  <si>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</si>
  <si>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</si>
  <si>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</si>
  <si>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</si>
  <si>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</si>
  <si>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</si>
  <si>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</si>
  <si>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</si>
  <si>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</si>
  <si>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</si>
  <si>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</si>
  <si>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</si>
  <si>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</si>
  <si>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</si>
  <si>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</si>
  <si>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</si>
  <si>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</si>
  <si>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</si>
  <si>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</si>
  <si>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</si>
  <si>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</si>
  <si>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</si>
  <si>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</si>
  <si>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</si>
  <si>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</si>
  <si>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</si>
  <si>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</si>
  <si>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</si>
  <si>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</si>
  <si>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</si>
  <si>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</si>
  <si>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</si>
  <si>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</si>
  <si>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</si>
  <si>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</si>
  <si>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</si>
  <si>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</si>
  <si>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</si>
  <si>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</si>
  <si>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</si>
  <si>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</si>
  <si>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</si>
  <si>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</si>
  <si>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</si>
  <si>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</si>
  <si>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</si>
  <si>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</si>
  <si>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</si>
  <si>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</si>
  <si>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</si>
  <si>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</si>
  <si>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</si>
  <si>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</si>
  <si>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</si>
  <si>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</si>
  <si>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</si>
  <si>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</si>
  <si>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</si>
  <si>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</si>
  <si>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</si>
  <si>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</si>
  <si>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</si>
  <si>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</si>
  <si>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</si>
  <si>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</si>
  <si>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</si>
  <si>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</si>
  <si>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</si>
  <si>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</si>
  <si>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</si>
  <si>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</si>
  <si>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</si>
  <si>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</si>
  <si>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</si>
  <si>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</si>
  <si>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</si>
  <si>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</si>
  <si>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</si>
  <si>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</si>
  <si>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</si>
  <si>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</si>
  <si>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</si>
  <si>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</si>
  <si>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</si>
  <si>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</si>
  <si>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</si>
  <si>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</si>
  <si>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</si>
  <si>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</si>
  <si>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</si>
  <si>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</si>
  <si>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</si>
  <si>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</si>
  <si>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</si>
  <si>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</si>
  <si>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</si>
  <si>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</si>
  <si>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</si>
  <si>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</si>
  <si>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</si>
  <si>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</si>
  <si>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</si>
  <si>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</si>
  <si>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</si>
  <si>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</si>
  <si>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</si>
  <si>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</si>
  <si>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</si>
  <si>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</si>
  <si>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</si>
  <si>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</si>
  <si>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</si>
  <si>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</si>
  <si>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</si>
  <si>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</si>
  <si>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</si>
  <si>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</si>
  <si>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</si>
  <si>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</si>
  <si>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</si>
  <si>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</si>
  <si>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</si>
  <si>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</si>
  <si>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</si>
  <si>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</si>
  <si>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</si>
  <si>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</si>
  <si>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</si>
  <si>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</si>
  <si>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</si>
  <si>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</si>
  <si>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</si>
  <si>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</si>
  <si>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</si>
  <si>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</si>
  <si>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</si>
  <si>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</si>
  <si>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</si>
  <si>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</si>
  <si>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</si>
  <si>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</si>
  <si>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</si>
  <si>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</si>
  <si>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</si>
  <si>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</si>
  <si>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</si>
  <si>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</si>
  <si>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</si>
  <si>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</si>
  <si>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</si>
  <si>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</si>
  <si>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</si>
  <si>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</si>
  <si>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</si>
  <si>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</si>
  <si>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</si>
  <si>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</si>
  <si>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</si>
  <si>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</si>
  <si>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</si>
  <si>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</si>
  <si>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</si>
  <si>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</si>
  <si>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</si>
  <si>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</si>
  <si>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</si>
  <si>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</si>
  <si>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</si>
  <si>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</si>
  <si>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</si>
  <si>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</si>
  <si>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</si>
  <si>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</si>
  <si>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</si>
  <si>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</si>
  <si>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</si>
  <si>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</si>
  <si>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</si>
  <si>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</si>
  <si>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</si>
  <si>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</si>
  <si>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</si>
  <si>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</si>
  <si>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</si>
  <si>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</si>
  <si>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</si>
  <si>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</si>
  <si>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</si>
  <si>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</si>
  <si>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</si>
  <si>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</si>
  <si>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</si>
  <si>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</si>
  <si>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</si>
  <si>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</si>
  <si>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</si>
  <si>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</si>
  <si>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</si>
  <si>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</si>
  <si>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</si>
  <si>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</si>
  <si>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</si>
  <si>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</si>
  <si>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</si>
  <si>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</si>
  <si>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</si>
  <si>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</si>
  <si>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</si>
  <si>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</si>
  <si>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</si>
  <si>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</si>
  <si>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</si>
  <si>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</si>
  <si>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</si>
  <si>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</si>
  <si>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</si>
  <si>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</si>
  <si>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</si>
  <si>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</si>
  <si>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</si>
  <si>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</si>
  <si>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</si>
  <si>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</si>
  <si>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</si>
  <si>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</si>
  <si>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</si>
  <si>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</si>
  <si>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</si>
  <si>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</si>
  <si>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</si>
  <si>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</si>
  <si>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</si>
  <si>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</si>
  <si>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</si>
  <si>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</si>
  <si>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</si>
  <si>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</si>
  <si>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</si>
  <si>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</si>
  <si>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</si>
  <si>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</si>
  <si>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</si>
  <si>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</si>
  <si>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</si>
  <si>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</si>
  <si>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</si>
  <si>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</si>
  <si>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</si>
  <si>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</si>
  <si>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</si>
  <si>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</si>
  <si>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</si>
  <si>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</si>
  <si>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</si>
  <si>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</si>
  <si>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</si>
  <si>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</si>
  <si>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</si>
  <si>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</si>
  <si>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</si>
  <si>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</si>
  <si>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</si>
  <si>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</si>
  <si>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</si>
  <si>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</si>
  <si>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</si>
  <si>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</si>
  <si>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</si>
  <si>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</si>
  <si>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</si>
  <si>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</si>
  <si>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</si>
  <si>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</si>
  <si>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</si>
  <si>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</si>
  <si>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</si>
  <si>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</si>
  <si>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</si>
  <si>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</si>
  <si>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</si>
  <si>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</si>
  <si>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</si>
  <si>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</si>
  <si>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</si>
  <si>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</si>
  <si>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</si>
  <si>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</si>
  <si>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</si>
  <si>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</si>
  <si>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</si>
  <si>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</si>
  <si>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</si>
  <si>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</si>
  <si>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</si>
  <si>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</si>
  <si>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</si>
  <si>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</si>
  <si>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</si>
  <si>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</si>
  <si>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</si>
  <si>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</si>
  <si>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</si>
  <si>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</si>
  <si>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</si>
  <si>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</si>
  <si>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</si>
  <si>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</si>
  <si>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</si>
  <si>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</si>
  <si>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</si>
  <si>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</si>
  <si>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</si>
  <si>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</si>
  <si>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</si>
  <si>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</si>
  <si>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</si>
  <si>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</si>
  <si>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</si>
  <si>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</si>
  <si>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</si>
  <si>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</si>
  <si>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</si>
  <si>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</si>
  <si>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</si>
  <si>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</si>
  <si>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</si>
  <si>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</si>
  <si>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</si>
  <si>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</si>
  <si>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</si>
  <si>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</si>
  <si>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</si>
  <si>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</si>
  <si>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</si>
  <si>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</si>
  <si>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</si>
  <si>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</si>
  <si>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</si>
  <si>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</si>
  <si>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</si>
  <si>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</si>
  <si>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</si>
  <si>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</si>
  <si>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</si>
  <si>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</si>
  <si>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</si>
  <si>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</si>
  <si>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</si>
  <si>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</si>
  <si>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</si>
  <si>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</si>
  <si>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</si>
  <si>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</si>
  <si>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</si>
  <si>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</si>
  <si>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</si>
  <si>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</si>
  <si>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</si>
  <si>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</si>
  <si>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</si>
  <si>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</si>
  <si>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</si>
  <si>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</si>
  <si>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</si>
  <si>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</si>
  <si>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</si>
  <si>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</si>
  <si>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</si>
  <si>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</si>
  <si>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</si>
  <si>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</si>
  <si>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</si>
  <si>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</si>
  <si>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</si>
  <si>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</si>
  <si>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</si>
  <si>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</si>
  <si>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</si>
  <si>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</si>
  <si>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</si>
  <si>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</si>
  <si>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</si>
  <si>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</si>
  <si>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</si>
  <si>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</si>
  <si>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</si>
  <si>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</si>
  <si>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</si>
  <si>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</si>
  <si>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</si>
  <si>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</si>
  <si>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</si>
  <si>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</si>
  <si>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</si>
  <si>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</si>
  <si>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</si>
  <si>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</si>
  <si>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</si>
  <si>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</si>
  <si>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</si>
  <si>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</si>
  <si>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</si>
  <si>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</si>
  <si>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</si>
  <si>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</si>
  <si>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</si>
  <si>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</si>
  <si>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</si>
  <si>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</si>
  <si>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</si>
  <si>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</si>
  <si>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</si>
  <si>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</si>
  <si>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</si>
  <si>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</si>
  <si>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</si>
  <si>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</si>
  <si>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</si>
  <si>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</si>
  <si>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</si>
  <si>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</si>
  <si>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</si>
  <si>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</si>
  <si>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</si>
  <si>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</si>
  <si>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</si>
  <si>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</si>
  <si>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</si>
  <si>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</si>
  <si>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</si>
  <si>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</si>
  <si>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</si>
  <si>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</si>
  <si>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</si>
  <si>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</si>
  <si>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</si>
  <si>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</si>
  <si>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</si>
  <si>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</si>
  <si>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</si>
  <si>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</si>
  <si>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</si>
  <si>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</si>
  <si>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</si>
  <si>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</si>
  <si>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</si>
  <si>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</si>
  <si>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</si>
  <si>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</si>
  <si>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</si>
  <si>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</si>
  <si>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</si>
  <si>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</si>
  <si>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</si>
  <si>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</si>
  <si>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</si>
  <si>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</si>
  <si>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</si>
  <si>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</si>
  <si>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</si>
  <si>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</si>
  <si>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</si>
  <si>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</si>
  <si>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</si>
  <si>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</si>
  <si>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</si>
  <si>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</si>
  <si>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</si>
  <si>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</si>
  <si>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</si>
  <si>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</si>
  <si>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</si>
  <si>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</si>
  <si>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</si>
  <si>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</si>
  <si>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</si>
  <si>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</si>
  <si>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</si>
  <si>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</si>
  <si>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</si>
  <si>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</si>
  <si>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</si>
  <si>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</si>
  <si>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</si>
  <si>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</si>
  <si>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</si>
  <si>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</si>
  <si>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</si>
  <si>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</si>
  <si>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</si>
  <si>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</si>
  <si>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</si>
  <si>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</si>
  <si>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</si>
  <si>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</si>
  <si>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</si>
  <si>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</si>
  <si>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</si>
  <si>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</si>
  <si>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</si>
  <si>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</si>
  <si>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</si>
  <si>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</si>
  <si>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</si>
  <si>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</si>
  <si>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</si>
  <si>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</si>
  <si>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</si>
  <si>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</si>
  <si>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</si>
  <si>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</si>
  <si>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</si>
  <si>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</si>
  <si>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</si>
  <si>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</si>
  <si>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</si>
  <si>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</si>
  <si>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</si>
  <si>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</si>
  <si>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</si>
  <si>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</si>
  <si>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</si>
  <si>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</si>
  <si>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</si>
  <si>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</si>
  <si>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</si>
  <si>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</si>
  <si>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</si>
  <si>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</si>
  <si>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</si>
  <si>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</si>
  <si>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</si>
  <si>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</si>
  <si>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</si>
  <si>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</si>
  <si>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</si>
  <si>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</si>
  <si>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</si>
  <si>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</si>
  <si>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</si>
  <si>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</si>
  <si>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</si>
  <si>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</si>
  <si>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</si>
  <si>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</si>
  <si>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</si>
  <si>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</si>
  <si>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</si>
  <si>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</si>
  <si>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</si>
  <si>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</si>
  <si>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</si>
  <si>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</si>
  <si>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</si>
  <si>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</si>
  <si>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</si>
  <si>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</si>
  <si>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</si>
  <si>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</si>
  <si>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</si>
  <si>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</si>
  <si>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</si>
  <si>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</si>
  <si>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</si>
  <si>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</si>
  <si>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</si>
  <si>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</si>
  <si>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</si>
  <si>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</si>
  <si>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</si>
  <si>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</si>
  <si>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</si>
  <si>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</si>
  <si>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</si>
  <si>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</si>
  <si>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</si>
  <si>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</si>
  <si>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</si>
  <si>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</si>
  <si>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</si>
  <si>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</si>
  <si>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</si>
  <si>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</si>
  <si>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</si>
  <si>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</si>
  <si>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</si>
  <si>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</si>
  <si>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</si>
  <si>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</si>
  <si>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</si>
  <si>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</si>
  <si>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</si>
  <si>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</si>
  <si>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</si>
  <si>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</si>
  <si>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</si>
  <si>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</si>
  <si>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</si>
  <si>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</si>
  <si>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</si>
  <si>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</si>
  <si>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</si>
  <si>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</si>
  <si>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</si>
  <si>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</si>
  <si>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</si>
  <si>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</si>
  <si>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</si>
  <si>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</si>
  <si>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</si>
  <si>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</si>
  <si>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</si>
  <si>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</si>
  <si>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</si>
  <si>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</si>
  <si>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</si>
  <si>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</si>
  <si>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</si>
  <si>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</si>
  <si>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</si>
  <si>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</si>
  <si>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</si>
  <si>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</si>
  <si>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</si>
  <si>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</si>
  <si>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</si>
  <si>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</si>
  <si>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</si>
  <si>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</si>
  <si>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</si>
  <si>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</si>
  <si>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</si>
  <si>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</si>
  <si>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</si>
  <si>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</si>
  <si>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</si>
  <si>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</si>
  <si>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</si>
  <si>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</si>
  <si>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</si>
  <si>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</si>
  <si>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</si>
  <si>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</si>
  <si>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</si>
  <si>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</si>
  <si>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</si>
  <si>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</si>
  <si>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</si>
  <si>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</si>
  <si>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</si>
  <si>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</si>
  <si>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</si>
  <si>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</si>
  <si>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</si>
  <si>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</si>
  <si>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</si>
  <si>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</si>
  <si>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</si>
  <si>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</si>
  <si>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</si>
  <si>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</si>
  <si>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</si>
  <si>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</si>
  <si>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</si>
  <si>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</si>
  <si>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</si>
  <si>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</si>
  <si>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</si>
  <si>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</si>
  <si>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</si>
  <si>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</si>
  <si>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</si>
  <si>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</si>
  <si>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</si>
  <si>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</si>
  <si>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</si>
  <si>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</si>
  <si>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</si>
  <si>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</si>
  <si>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</si>
  <si>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</si>
  <si>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</si>
  <si>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</si>
  <si>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</si>
  <si>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</si>
  <si>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</si>
  <si>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</si>
  <si>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</si>
  <si>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</si>
  <si>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</si>
  <si>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</si>
  <si>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</si>
  <si>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</si>
  <si>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</si>
  <si>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</si>
  <si>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</si>
  <si>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</si>
  <si>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</si>
  <si>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</si>
  <si>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</si>
  <si>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</si>
  <si>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</si>
  <si>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</si>
  <si>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</si>
  <si>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</si>
  <si>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</si>
  <si>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</si>
  <si>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</si>
  <si>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</si>
  <si>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</si>
  <si>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</si>
  <si>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</si>
  <si>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</si>
  <si>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</si>
  <si>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</si>
  <si>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</si>
  <si>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</si>
  <si>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</si>
  <si>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</si>
  <si>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</si>
  <si>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</si>
  <si>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</si>
  <si>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</si>
  <si>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</si>
  <si>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</si>
  <si>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</si>
  <si>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</si>
  <si>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</si>
  <si>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</si>
  <si>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</si>
  <si>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</si>
  <si>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</si>
  <si>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</si>
  <si>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</si>
  <si>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</si>
  <si>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</si>
  <si>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</si>
  <si>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</si>
  <si>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</si>
  <si>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</si>
  <si>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</si>
  <si>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</si>
  <si>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</si>
  <si>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</si>
  <si>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</si>
  <si>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</si>
  <si>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</si>
  <si>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</si>
  <si>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</si>
  <si>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</si>
  <si>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</si>
  <si>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</si>
  <si>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</si>
  <si>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</si>
  <si>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</si>
  <si>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</si>
  <si>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</si>
  <si>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</si>
  <si>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</si>
  <si>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</si>
  <si>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</si>
  <si>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</si>
  <si>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</si>
  <si>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</si>
  <si>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</si>
  <si>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</si>
  <si>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</si>
  <si>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</si>
  <si>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</si>
  <si>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</si>
  <si>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</si>
  <si>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</si>
  <si>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</si>
  <si>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</si>
  <si>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</si>
  <si>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</si>
  <si>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</si>
  <si>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</si>
  <si>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</si>
  <si>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</si>
  <si>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</si>
  <si>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</si>
  <si>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</si>
  <si>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</si>
  <si>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</si>
  <si>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</si>
  <si>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</si>
  <si>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</si>
  <si>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</si>
  <si>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</si>
  <si>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</si>
  <si>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</si>
  <si>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</si>
  <si>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</si>
  <si>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</si>
  <si>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</si>
  <si>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</si>
  <si>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</si>
  <si>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</si>
  <si>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</si>
  <si>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</si>
  <si>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</si>
  <si>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</si>
  <si>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</si>
  <si>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</si>
  <si>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</si>
  <si>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</si>
  <si>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</si>
  <si>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</si>
  <si>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</si>
  <si>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</si>
  <si>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</si>
  <si>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</si>
  <si>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</si>
  <si>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</si>
  <si>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</si>
  <si>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</si>
  <si>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</si>
  <si>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</si>
  <si>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</si>
  <si>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</si>
  <si>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</si>
  <si>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</si>
  <si>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</si>
  <si>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</si>
  <si>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</si>
  <si>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</si>
  <si>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</si>
  <si>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</si>
  <si>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</si>
  <si>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</si>
  <si>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</si>
  <si>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</si>
  <si>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</si>
  <si>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</si>
  <si>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</si>
  <si>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</si>
  <si>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</si>
  <si>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</si>
  <si>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</si>
  <si>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</si>
  <si>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</si>
  <si>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</si>
  <si>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</si>
  <si>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</si>
  <si>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</si>
  <si>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</si>
  <si>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</si>
  <si>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</si>
  <si>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</si>
  <si>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</si>
  <si>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</si>
  <si>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</si>
  <si>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</si>
  <si>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</si>
  <si>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</si>
  <si>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</si>
  <si>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</si>
  <si>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</si>
  <si>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</si>
  <si>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</si>
  <si>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</si>
  <si>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</si>
  <si>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</si>
  <si>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</si>
  <si>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</si>
  <si>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</si>
  <si>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</si>
  <si>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</si>
  <si>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</si>
  <si>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</si>
  <si>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</si>
  <si>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</si>
  <si>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</si>
  <si>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</si>
  <si>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</si>
  <si>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</si>
  <si>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</si>
  <si>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</si>
  <si>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</si>
  <si>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</si>
  <si>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</si>
  <si>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</si>
  <si>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</si>
  <si>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</si>
  <si>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</si>
  <si>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</si>
  <si>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</si>
  <si>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</si>
  <si>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</si>
  <si>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</si>
  <si>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</si>
  <si>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</si>
  <si>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</si>
  <si>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</si>
  <si>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</si>
  <si>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</si>
  <si>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</si>
  <si>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</si>
  <si>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</si>
  <si>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</si>
  <si>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</si>
  <si>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</si>
  <si>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</si>
  <si>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</si>
  <si>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</si>
  <si>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</si>
  <si>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</si>
  <si>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</si>
  <si>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</si>
  <si>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</si>
  <si>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</si>
  <si>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</si>
  <si>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</si>
  <si>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</si>
  <si>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</si>
  <si>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</si>
  <si>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</si>
  <si>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</si>
  <si>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</si>
  <si>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</si>
  <si>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</si>
  <si>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</si>
  <si>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</si>
  <si>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</si>
  <si>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</si>
  <si>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</si>
  <si>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</si>
  <si>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</si>
  <si>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</si>
  <si>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</si>
  <si>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</si>
  <si>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</si>
  <si>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</si>
  <si>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</si>
  <si>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</si>
  <si>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</si>
  <si>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</si>
  <si>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</si>
  <si>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</si>
  <si>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</si>
  <si>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</si>
  <si>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</si>
  <si>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</si>
  <si>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</si>
  <si>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</si>
  <si>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</si>
  <si>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</si>
  <si>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</si>
  <si>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</si>
  <si>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</si>
  <si>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</si>
  <si>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</si>
  <si>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</si>
  <si>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</si>
  <si>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</si>
  <si>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</si>
  <si>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</si>
  <si>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</si>
  <si>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</si>
  <si>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</si>
  <si>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</si>
  <si>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</si>
  <si>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</si>
  <si>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</si>
  <si>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</si>
  <si>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</si>
  <si>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</si>
  <si>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</si>
  <si>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</si>
  <si>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</si>
  <si>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</si>
  <si>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</si>
  <si>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</si>
  <si>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</si>
  <si>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</si>
  <si>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</si>
  <si>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</si>
  <si>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</si>
  <si>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</si>
  <si>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</si>
  <si>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</si>
  <si>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</si>
  <si>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</si>
  <si>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</si>
  <si>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</si>
  <si>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</si>
  <si>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</si>
  <si>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</si>
  <si>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</si>
  <si>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</si>
  <si>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</si>
  <si>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</si>
  <si>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</si>
  <si>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</si>
  <si>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</si>
  <si>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</si>
  <si>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</si>
  <si>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</si>
  <si>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</si>
  <si>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</si>
  <si>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</si>
  <si>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</si>
  <si>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</si>
  <si>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</si>
  <si>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</si>
  <si>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</si>
  <si>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</si>
  <si>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</si>
  <si>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</si>
  <si>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</si>
  <si>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</si>
  <si>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</si>
  <si>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</si>
  <si>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</si>
  <si>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</si>
  <si>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</si>
  <si>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</si>
  <si>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</si>
  <si>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</si>
  <si>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</si>
  <si>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</si>
  <si>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</si>
  <si>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</si>
  <si>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</si>
  <si>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</si>
  <si>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</si>
  <si>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</si>
  <si>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</si>
  <si>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</si>
  <si>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</si>
  <si>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</si>
  <si>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</si>
  <si>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</si>
  <si>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</si>
  <si>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</si>
  <si>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</si>
  <si>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</si>
  <si>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</si>
  <si>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</si>
  <si>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</si>
  <si>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</si>
  <si>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</si>
  <si>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</si>
  <si>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</si>
  <si>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</si>
  <si>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</si>
  <si>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</si>
  <si>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</si>
  <si>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</si>
  <si>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</si>
  <si>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</si>
  <si>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</si>
  <si>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</si>
  <si>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</si>
  <si>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</si>
  <si>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</si>
  <si>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</si>
  <si>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</si>
  <si>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</si>
  <si>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</si>
  <si>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</si>
  <si>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</si>
  <si>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</si>
  <si>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</si>
  <si>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</si>
  <si>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</si>
  <si>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</si>
  <si>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</si>
  <si>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</si>
  <si>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</si>
  <si>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</si>
  <si>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</si>
  <si>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</si>
  <si>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</si>
  <si>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</si>
  <si>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</si>
  <si>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</si>
  <si>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</si>
  <si>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</si>
  <si>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</si>
  <si>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</si>
  <si>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</si>
  <si>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</si>
  <si>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</si>
  <si>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</si>
  <si>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</si>
  <si>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</si>
  <si>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</si>
  <si>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</si>
  <si>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</si>
  <si>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</si>
  <si>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</si>
  <si>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</si>
  <si>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</si>
  <si>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</si>
  <si>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</si>
  <si>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</si>
  <si>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</si>
  <si>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</si>
  <si>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</si>
  <si>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</si>
  <si>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</si>
  <si>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</si>
  <si>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</si>
  <si>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</si>
  <si>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</si>
  <si>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</si>
  <si>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</si>
  <si>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</si>
  <si>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</si>
  <si>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</si>
  <si>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</si>
  <si>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</si>
  <si>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</si>
  <si>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</si>
  <si>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</si>
  <si>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</si>
  <si>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</si>
  <si>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</si>
  <si>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</si>
  <si>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</si>
  <si>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</si>
  <si>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</si>
  <si>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</si>
  <si>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</si>
  <si>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</si>
  <si>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</si>
  <si>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</si>
  <si>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</si>
  <si>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</si>
  <si>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</si>
  <si>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</si>
  <si>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</si>
  <si>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</si>
  <si>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</si>
  <si>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</si>
  <si>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</si>
  <si>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</si>
  <si>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</si>
  <si>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</si>
  <si>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</si>
  <si>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</si>
  <si>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</si>
  <si>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</si>
  <si>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</si>
  <si>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</si>
  <si>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</si>
  <si>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</si>
  <si>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</si>
  <si>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</si>
  <si>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</si>
  <si>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</si>
  <si>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</si>
  <si>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</si>
  <si>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</si>
  <si>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</si>
  <si>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</si>
  <si>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</si>
  <si>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</si>
  <si>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</si>
  <si>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</si>
  <si>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</si>
  <si>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</si>
  <si>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</si>
  <si>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</si>
  <si>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</si>
  <si>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</si>
  <si>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</si>
  <si>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</si>
  <si>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</si>
  <si>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</si>
  <si>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</si>
  <si>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</si>
  <si>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</si>
  <si>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</si>
  <si>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</si>
  <si>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</si>
  <si>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</si>
  <si>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</si>
  <si>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</si>
  <si>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</si>
  <si>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</si>
  <si>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</si>
  <si>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</si>
  <si>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</si>
  <si>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</si>
  <si>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</si>
  <si>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</si>
  <si>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</si>
  <si>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</si>
  <si>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</si>
  <si>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</si>
  <si>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</si>
  <si>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</si>
  <si>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</si>
  <si>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</si>
  <si>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</si>
  <si>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</si>
  <si>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</si>
  <si>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</si>
  <si>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</si>
  <si>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</si>
  <si>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</si>
  <si>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</si>
  <si>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</si>
  <si>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</si>
  <si>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</si>
  <si>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</si>
  <si>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</si>
  <si>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</si>
  <si>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</si>
  <si>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</si>
  <si>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</si>
  <si>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</si>
  <si>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</si>
  <si>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</si>
  <si>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</si>
  <si>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</si>
  <si>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</si>
  <si>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</si>
  <si>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</si>
  <si>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</si>
  <si>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</si>
  <si>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</si>
  <si>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</si>
  <si>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</si>
  <si>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</si>
  <si>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</si>
  <si>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</si>
  <si>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</si>
  <si>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</si>
  <si>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</si>
  <si>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</si>
  <si>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</si>
  <si>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</si>
  <si>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</si>
  <si>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</si>
  <si>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</si>
  <si>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</si>
  <si>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</si>
  <si>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</si>
  <si>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</si>
  <si>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</si>
  <si>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</si>
  <si>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</si>
  <si>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</si>
  <si>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</si>
  <si>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</si>
  <si>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</si>
  <si>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</si>
  <si>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</si>
  <si>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</si>
  <si>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</si>
  <si>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</si>
  <si>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</si>
  <si>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</si>
  <si>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</si>
  <si>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</si>
  <si>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</si>
  <si>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</si>
  <si>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</si>
  <si>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</si>
  <si>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</si>
  <si>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</si>
  <si>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</si>
  <si>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</si>
  <si>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</si>
  <si>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</si>
  <si>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</si>
  <si>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</si>
  <si>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</si>
  <si>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</si>
  <si>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</si>
  <si>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</si>
  <si>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</si>
  <si>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</si>
  <si>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</si>
  <si>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</si>
  <si>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</si>
  <si>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</si>
  <si>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</si>
  <si>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</si>
  <si>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</si>
  <si>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</si>
  <si>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</si>
  <si>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</si>
  <si>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</si>
  <si>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</si>
  <si>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</si>
  <si>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</si>
  <si>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</si>
  <si>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</si>
  <si>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</si>
  <si>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</si>
  <si>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</si>
  <si>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</si>
  <si>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</si>
  <si>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</si>
  <si>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</si>
  <si>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</si>
  <si>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</si>
  <si>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</si>
  <si>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</si>
  <si>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</si>
  <si>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</si>
  <si>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</si>
  <si>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</si>
  <si>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</si>
  <si>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</si>
  <si>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</si>
  <si>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</si>
  <si>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</si>
  <si>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</si>
  <si>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</si>
  <si>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</si>
  <si>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</si>
  <si>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</si>
  <si>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</si>
  <si>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</si>
  <si>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</si>
  <si>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</si>
  <si>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</si>
  <si>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</si>
  <si>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</si>
  <si>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</si>
  <si>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</si>
  <si>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</si>
  <si>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</si>
  <si>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</si>
  <si>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</si>
  <si>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</si>
  <si>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</si>
  <si>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</si>
  <si>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</si>
  <si>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</si>
  <si>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</si>
  <si>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</si>
  <si>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</si>
  <si>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</si>
  <si>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</si>
  <si>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</si>
  <si>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</si>
  <si>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</si>
  <si>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</si>
  <si>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</si>
  <si>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</si>
  <si>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</si>
  <si>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</si>
  <si>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</si>
  <si>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</si>
  <si>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</si>
  <si>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</si>
  <si>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</si>
  <si>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</si>
  <si>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</si>
  <si>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</si>
  <si>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</si>
  <si>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</si>
  <si>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</si>
  <si>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</si>
  <si>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</si>
  <si>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</si>
  <si>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</si>
  <si>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</si>
  <si>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</si>
  <si>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</si>
  <si>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</si>
  <si>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</si>
  <si>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</si>
  <si>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</si>
  <si>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</si>
  <si>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</si>
  <si>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</si>
  <si>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</si>
  <si>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</si>
  <si>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</si>
  <si>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</si>
  <si>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</si>
  <si>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</si>
  <si>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</si>
  <si>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</si>
  <si>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</si>
  <si>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</si>
  <si>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</si>
  <si>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</si>
  <si>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</si>
  <si>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</si>
  <si>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</si>
  <si>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</si>
  <si>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</si>
  <si>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</si>
  <si>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</si>
  <si>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</si>
  <si>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</si>
  <si>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</si>
  <si>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</si>
  <si>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</si>
  <si>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</si>
  <si>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</si>
  <si>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</si>
  <si>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</si>
  <si>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</si>
  <si>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</si>
  <si>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</si>
  <si>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</si>
  <si>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</si>
  <si>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</si>
  <si>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</si>
  <si>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</si>
  <si>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</si>
  <si>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</si>
  <si>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</si>
  <si>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</si>
  <si>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</si>
  <si>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</si>
  <si>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</si>
  <si>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</si>
  <si>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</si>
  <si>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</si>
  <si>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</si>
  <si>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</si>
  <si>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</si>
  <si>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</si>
  <si>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</si>
  <si>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</si>
  <si>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</si>
  <si>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</si>
  <si>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</si>
  <si>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</si>
  <si>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</si>
  <si>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</si>
  <si>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</si>
  <si>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</si>
  <si>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</si>
  <si>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</si>
  <si>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</si>
  <si>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</si>
  <si>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</si>
  <si>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</si>
  <si>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</si>
  <si>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</si>
  <si>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</si>
  <si>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</si>
  <si>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</si>
  <si>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</si>
  <si>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</si>
  <si>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</si>
  <si>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</si>
  <si>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</si>
  <si>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</si>
  <si>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</si>
  <si>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</si>
  <si>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</si>
  <si>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</si>
  <si>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</si>
  <si>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</si>
  <si>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</si>
  <si>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</si>
  <si>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</si>
  <si>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</si>
  <si>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</si>
  <si>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</si>
  <si>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</si>
  <si>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</si>
  <si>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</si>
  <si>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</si>
  <si>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</si>
  <si>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</si>
  <si>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</si>
  <si>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</si>
  <si>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</si>
  <si>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</si>
  <si>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</si>
  <si>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</si>
  <si>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</si>
  <si>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</si>
  <si>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</si>
  <si>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</si>
  <si>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</si>
  <si>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</si>
  <si>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</si>
  <si>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</si>
  <si>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</si>
  <si>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</si>
  <si>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</si>
  <si>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</si>
  <si>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</si>
  <si>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</si>
  <si>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</si>
  <si>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</si>
  <si>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</si>
  <si>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</si>
  <si>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</si>
  <si>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</si>
  <si>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</si>
  <si>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</si>
  <si>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</si>
  <si>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</si>
  <si>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</si>
  <si>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</si>
  <si>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</si>
  <si>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</si>
  <si>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</si>
  <si>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</si>
  <si>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</si>
  <si>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</si>
  <si>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</si>
  <si>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</si>
  <si>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</si>
  <si>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</si>
  <si>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</si>
  <si>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</si>
  <si>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</si>
  <si>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</si>
  <si>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</si>
  <si>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</si>
  <si>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</si>
  <si>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</si>
  <si>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</si>
  <si>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</si>
  <si>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</si>
  <si>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</si>
  <si>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</si>
  <si>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</si>
  <si>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</si>
  <si>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</si>
  <si>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</si>
  <si>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</si>
  <si>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</si>
  <si>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</si>
  <si>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</si>
  <si>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</si>
  <si>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</si>
  <si>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</si>
  <si>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</si>
  <si>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</si>
  <si>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</si>
  <si>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</si>
  <si>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</si>
  <si>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</si>
  <si>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</si>
  <si>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</si>
  <si>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</si>
  <si>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</si>
  <si>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</si>
  <si>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</si>
  <si>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</si>
  <si>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</si>
  <si>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</si>
  <si>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</si>
  <si>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</si>
  <si>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</si>
  <si>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</si>
  <si>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</si>
  <si>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</si>
  <si>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</si>
  <si>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</si>
  <si>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</si>
  <si>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</si>
  <si>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</si>
  <si>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</si>
  <si>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</si>
  <si>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</si>
  <si>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</si>
  <si>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</si>
  <si>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</si>
  <si>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</si>
  <si>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</si>
  <si>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</si>
  <si>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</si>
  <si>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</si>
  <si>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</si>
  <si>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</si>
  <si>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</si>
  <si>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</si>
  <si>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</si>
  <si>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</si>
  <si>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</si>
  <si>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</si>
  <si>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</si>
  <si>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</si>
  <si>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</si>
  <si>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</si>
  <si>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</si>
  <si>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</si>
  <si>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</si>
  <si>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</si>
  <si>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</si>
  <si>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</si>
  <si>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</si>
  <si>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</si>
  <si>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</si>
  <si>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</si>
  <si>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</si>
  <si>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</si>
  <si>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</si>
  <si>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</si>
  <si>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</si>
  <si>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</si>
  <si>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</si>
  <si>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</si>
  <si>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</si>
  <si>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</si>
  <si>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</si>
  <si>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</si>
  <si>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</si>
  <si>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</si>
  <si>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</si>
  <si>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</si>
  <si>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</si>
  <si>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</si>
  <si>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</si>
  <si>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</si>
  <si>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</si>
  <si>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</si>
  <si>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</si>
  <si>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</si>
  <si>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</si>
  <si>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</si>
  <si>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</si>
  <si>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</si>
  <si>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</si>
  <si>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</si>
  <si>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</si>
  <si>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</si>
  <si>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</si>
  <si>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</si>
  <si>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</si>
  <si>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</si>
  <si>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</si>
  <si>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</si>
  <si>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</si>
  <si>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</si>
  <si>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</si>
  <si>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</si>
  <si>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</si>
  <si>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</si>
  <si>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</si>
  <si>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</si>
  <si>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</si>
  <si>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</si>
  <si>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</si>
  <si>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</si>
  <si>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</si>
  <si>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</si>
  <si>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</si>
  <si>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</si>
  <si>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</si>
  <si>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</si>
  <si>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</si>
  <si>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</si>
  <si>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</si>
  <si>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</si>
  <si>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</si>
  <si>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</si>
  <si>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</si>
  <si>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</si>
  <si>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</si>
  <si>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</si>
  <si>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</si>
  <si>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</si>
  <si>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</si>
  <si>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</si>
  <si>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</si>
  <si>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</si>
  <si>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</si>
  <si>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</si>
  <si>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</si>
  <si>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</si>
  <si>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</si>
  <si>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</si>
  <si>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</si>
  <si>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</si>
  <si>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</si>
  <si>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</si>
  <si>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</si>
  <si>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</si>
  <si>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</si>
  <si>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</si>
  <si>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</si>
  <si>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</si>
  <si>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</si>
  <si>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</si>
  <si>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</si>
  <si>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</si>
  <si>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</si>
  <si>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</si>
  <si>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</si>
  <si>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</si>
  <si>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</si>
  <si>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</si>
  <si>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</si>
  <si>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</si>
  <si>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</si>
  <si>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</si>
  <si>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</si>
  <si>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</si>
  <si>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</si>
  <si>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</si>
  <si>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</si>
  <si>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</si>
  <si>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</si>
  <si>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</si>
  <si>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</si>
  <si>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</si>
  <si>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</si>
  <si>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</si>
  <si>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</si>
  <si>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</si>
  <si>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</si>
  <si>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</si>
  <si>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</si>
  <si>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</si>
  <si>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</si>
  <si>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</si>
  <si>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</si>
  <si>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</si>
  <si>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</si>
  <si>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</si>
  <si>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</si>
  <si>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</si>
  <si>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</si>
  <si>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</si>
  <si>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</si>
  <si>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</si>
  <si>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</si>
  <si>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</si>
  <si>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</si>
  <si>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</si>
  <si>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</si>
  <si>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</si>
  <si>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</si>
  <si>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</si>
  <si>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</si>
  <si>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</si>
  <si>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</si>
  <si>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</si>
  <si>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</si>
  <si>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</si>
  <si>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</si>
  <si>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</si>
  <si>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</si>
  <si>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</si>
  <si>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</si>
  <si>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</si>
  <si>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</si>
  <si>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</si>
  <si>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</si>
  <si>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</si>
  <si>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</si>
  <si>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</si>
  <si>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</si>
  <si>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</si>
  <si>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</si>
  <si>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</si>
  <si>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</si>
  <si>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</si>
  <si>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</si>
  <si>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</si>
  <si>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</si>
  <si>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</si>
  <si>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</si>
  <si>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</si>
  <si>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</si>
  <si>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</si>
  <si>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</si>
  <si>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</si>
  <si>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</si>
  <si>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</si>
  <si>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</si>
  <si>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</si>
  <si>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</si>
  <si>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</si>
  <si>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</si>
  <si>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</si>
  <si>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</si>
  <si>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</si>
  <si>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</si>
  <si>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</si>
  <si>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</si>
  <si>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</si>
  <si>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</si>
  <si>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</si>
  <si>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</si>
  <si>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</si>
  <si>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</si>
  <si>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</si>
  <si>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</si>
  <si>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</si>
  <si>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</si>
  <si>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</si>
  <si>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</si>
  <si>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</si>
  <si>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</si>
  <si>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</si>
  <si>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</si>
  <si>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</si>
  <si>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</si>
  <si>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</si>
  <si>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</si>
  <si>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</si>
  <si>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</si>
  <si>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</si>
  <si>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</si>
  <si>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</si>
  <si>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</si>
  <si>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</si>
  <si>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</si>
  <si>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</si>
  <si>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</si>
  <si>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</si>
  <si>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</si>
  <si>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</si>
  <si>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</si>
  <si>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</si>
  <si>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</si>
  <si>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</si>
  <si>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</si>
  <si>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</si>
  <si>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</si>
  <si>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</si>
  <si>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</si>
  <si>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</si>
  <si>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</si>
  <si>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</si>
  <si>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</si>
  <si>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</si>
  <si>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</si>
  <si>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</si>
  <si>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</si>
  <si>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</si>
  <si>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</si>
  <si>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</si>
  <si>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</si>
  <si>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</si>
  <si>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</si>
  <si>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</si>
  <si>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</si>
  <si>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</si>
  <si>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</si>
  <si>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</si>
  <si>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</si>
  <si>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</si>
  <si>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</si>
  <si>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</si>
  <si>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</si>
  <si>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</si>
  <si>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</si>
  <si>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</si>
  <si>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</si>
  <si>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</si>
  <si>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</si>
  <si>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</si>
  <si>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</si>
  <si>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</si>
  <si>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</si>
  <si>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</si>
  <si>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</si>
  <si>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</si>
  <si>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</si>
  <si>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</si>
  <si>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</si>
  <si>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</si>
  <si>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</si>
  <si>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</si>
  <si>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</si>
  <si>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</si>
  <si>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</si>
  <si>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</si>
  <si>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</si>
  <si>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</si>
  <si>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</si>
  <si>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</si>
  <si>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</si>
  <si>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</si>
  <si>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</si>
  <si>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</si>
  <si>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</si>
  <si>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</si>
  <si>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</si>
  <si>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</si>
  <si>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</si>
  <si>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</si>
  <si>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</si>
  <si>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</si>
  <si>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</si>
  <si>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</si>
  <si>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</si>
  <si>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</si>
  <si>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</si>
  <si>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</si>
  <si>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</si>
  <si>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</si>
  <si>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</si>
  <si>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</si>
  <si>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</si>
  <si>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</si>
  <si>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</si>
  <si>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</si>
  <si>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</si>
  <si>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</si>
  <si>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</si>
  <si>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</si>
  <si>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</si>
  <si>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</si>
  <si>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</si>
  <si>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</si>
  <si>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</si>
  <si>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</si>
  <si>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</si>
  <si>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</si>
  <si>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</si>
  <si>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</si>
  <si>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</si>
  <si>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</si>
  <si>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</si>
  <si>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</si>
  <si>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</si>
  <si>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</si>
  <si>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</si>
  <si>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</si>
  <si>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</si>
  <si>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</si>
  <si>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</si>
  <si>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</si>
  <si>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</si>
  <si>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</si>
  <si>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</si>
  <si>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</si>
  <si>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</si>
  <si>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</si>
  <si>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</si>
  <si>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</si>
  <si>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</si>
  <si>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</si>
  <si>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</si>
  <si>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</si>
  <si>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</si>
  <si>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</si>
  <si>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</si>
  <si>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</si>
  <si>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</si>
  <si>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</si>
  <si>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</si>
  <si>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</si>
  <si>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</si>
  <si>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</si>
  <si>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</si>
  <si>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</si>
  <si>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</si>
  <si>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</si>
  <si>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</si>
  <si>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</si>
  <si>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</si>
  <si>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</si>
  <si>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</si>
  <si>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</si>
  <si>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</si>
  <si>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</si>
  <si>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</si>
  <si>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</si>
  <si>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</si>
  <si>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</si>
  <si>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</si>
  <si>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</si>
  <si>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</si>
  <si>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</si>
  <si>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</si>
  <si>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</si>
  <si>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</si>
  <si>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</si>
  <si>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</si>
  <si>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</si>
  <si>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</si>
  <si>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</si>
  <si>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</si>
  <si>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</si>
  <si>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</si>
  <si>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</si>
  <si>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</si>
  <si>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</si>
  <si>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</si>
  <si>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</si>
  <si>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</si>
  <si>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</si>
  <si>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</si>
  <si>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</si>
  <si>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</si>
  <si>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</si>
  <si>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</si>
  <si>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</si>
  <si>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</si>
  <si>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</si>
  <si>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</si>
  <si>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</si>
  <si>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</si>
  <si>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</si>
  <si>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</si>
  <si>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</si>
  <si>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</si>
  <si>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</si>
  <si>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</si>
  <si>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</si>
  <si>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</si>
  <si>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</si>
  <si>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</si>
  <si>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</si>
  <si>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</si>
  <si>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</si>
  <si>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</si>
  <si>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</si>
  <si>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</si>
  <si>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</si>
  <si>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</si>
  <si>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</si>
  <si>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</si>
  <si>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</si>
  <si>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</si>
  <si>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</si>
  <si>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</si>
  <si>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</si>
  <si>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</si>
  <si>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</si>
  <si>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</si>
  <si>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</si>
  <si>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</si>
  <si>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</si>
  <si>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</si>
  <si>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</si>
  <si>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</si>
  <si>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</si>
  <si>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</si>
  <si>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</si>
  <si>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</si>
  <si>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</si>
  <si>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</si>
  <si>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</si>
  <si>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</si>
  <si>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</si>
  <si>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</si>
  <si>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</si>
  <si>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</si>
  <si>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</si>
  <si>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</si>
  <si>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</si>
  <si>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</si>
  <si>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</si>
  <si>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</si>
  <si>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</si>
  <si>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</si>
  <si>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</si>
  <si>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</si>
  <si>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</si>
  <si>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</si>
  <si>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</si>
  <si>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</si>
  <si>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</si>
  <si>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</si>
  <si>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</si>
  <si>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</si>
  <si>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</si>
  <si>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</si>
  <si>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</si>
  <si>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</si>
  <si>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</si>
  <si>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</si>
  <si>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</si>
  <si>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</si>
  <si>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</si>
  <si>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</si>
  <si>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</si>
  <si>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</si>
  <si>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</si>
  <si>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</si>
  <si>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</si>
  <si>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</si>
  <si>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</si>
  <si>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</si>
  <si>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</si>
  <si>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</si>
  <si>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</si>
  <si>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</si>
  <si>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</si>
  <si>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</si>
  <si>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</si>
  <si>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</si>
  <si>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</si>
  <si>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</si>
  <si>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</si>
  <si>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</si>
  <si>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</si>
  <si>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</si>
  <si>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</si>
  <si>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</si>
  <si>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</si>
  <si>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</si>
  <si>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</si>
  <si>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</si>
  <si>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</si>
  <si>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</si>
  <si>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</si>
  <si>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</si>
  <si>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</si>
  <si>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</si>
  <si>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</si>
  <si>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</si>
  <si>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</si>
  <si>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</si>
  <si>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</si>
  <si>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</si>
  <si>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</si>
  <si>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</si>
  <si>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</si>
  <si>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</si>
  <si>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</si>
  <si>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</si>
  <si>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</si>
  <si>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</si>
  <si>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</si>
  <si>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</si>
  <si>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</si>
  <si>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</si>
  <si>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</si>
  <si>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</si>
  <si>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</si>
  <si>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</si>
  <si>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</si>
  <si>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</si>
  <si>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</si>
  <si>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</si>
  <si>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</si>
  <si>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</si>
  <si>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</si>
  <si>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</si>
  <si>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</si>
  <si>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</si>
  <si>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</si>
  <si>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</si>
  <si>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</si>
  <si>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</si>
  <si>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</si>
  <si>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</si>
  <si>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</si>
  <si>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</si>
  <si>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</si>
  <si>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</si>
  <si>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</si>
  <si>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</si>
  <si>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</si>
  <si>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</si>
  <si>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</si>
  <si>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</si>
  <si>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</si>
  <si>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</si>
  <si>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</si>
  <si>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</si>
  <si>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</si>
  <si>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</si>
  <si>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</si>
  <si>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</si>
  <si>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</si>
  <si>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</si>
  <si>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</si>
  <si>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</si>
  <si>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</si>
  <si>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</si>
  <si>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</si>
  <si>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</si>
  <si>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</si>
  <si>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</si>
  <si>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</si>
  <si>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</si>
  <si>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</si>
  <si>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</si>
  <si>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</si>
  <si>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</si>
  <si>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</si>
  <si>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</si>
  <si>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</si>
  <si>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</si>
  <si>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</si>
  <si>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</si>
  <si>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</si>
  <si>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</si>
  <si>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</si>
  <si>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</si>
  <si>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</si>
  <si>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</si>
  <si>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</si>
  <si>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</si>
  <si>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</si>
  <si>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</si>
  <si>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</si>
  <si>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</si>
  <si>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</si>
  <si>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</si>
  <si>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</si>
  <si>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</si>
  <si>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</si>
  <si>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</si>
  <si>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</si>
  <si>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</si>
  <si>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</si>
  <si>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</si>
  <si>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</si>
  <si>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</si>
  <si>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</si>
  <si>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</si>
  <si>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</si>
  <si>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</si>
  <si>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</si>
  <si>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</si>
  <si>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</si>
  <si>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</si>
  <si>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</si>
  <si>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</si>
  <si>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</si>
  <si>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</si>
  <si>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</si>
  <si>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</si>
  <si>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</si>
  <si>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</si>
  <si>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</si>
  <si>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</si>
  <si>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</si>
  <si>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</si>
  <si>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</si>
  <si>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</si>
  <si>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</si>
  <si>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</si>
  <si>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</si>
  <si>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</si>
  <si>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</si>
  <si>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</si>
  <si>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</si>
  <si>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</si>
  <si>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</si>
  <si>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</si>
  <si>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</si>
  <si>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</si>
  <si>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</si>
  <si>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</si>
  <si>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</si>
  <si>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</si>
  <si>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</si>
  <si>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</si>
  <si>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</si>
  <si>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</si>
  <si>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</si>
  <si>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</si>
  <si>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</si>
  <si>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</si>
  <si>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</si>
  <si>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</si>
  <si>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</si>
  <si>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</si>
  <si>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</si>
  <si>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</si>
  <si>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</si>
  <si>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</si>
  <si>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</si>
  <si>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</si>
  <si>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</si>
  <si>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</si>
  <si>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</si>
  <si>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</si>
  <si>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</si>
  <si>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</si>
  <si>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</si>
  <si>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</si>
  <si>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</si>
  <si>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</si>
  <si>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</si>
  <si>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</si>
  <si>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</si>
  <si>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</si>
  <si>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</si>
  <si>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</si>
  <si>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</si>
  <si>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</si>
  <si>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</si>
  <si>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</si>
  <si>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</si>
  <si>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</si>
  <si>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</si>
  <si>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</si>
  <si>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</si>
  <si>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</si>
  <si>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</si>
  <si>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</si>
  <si>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</si>
  <si>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</si>
  <si>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</si>
  <si>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</si>
  <si>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</si>
  <si>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</si>
  <si>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</si>
  <si>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</si>
  <si>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</si>
  <si>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</si>
  <si>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</si>
  <si>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</si>
  <si>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</si>
  <si>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</si>
  <si>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</si>
  <si>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</si>
  <si>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</si>
  <si>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</si>
  <si>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</si>
  <si>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</si>
  <si>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</si>
  <si>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</si>
  <si>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</si>
  <si>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</si>
  <si>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</si>
  <si>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</si>
  <si>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</si>
  <si>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</si>
  <si>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</si>
  <si>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</si>
  <si>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</si>
  <si>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</si>
  <si>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</si>
  <si>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</si>
  <si>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</si>
  <si>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</si>
  <si>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</si>
  <si>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</si>
  <si>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</si>
  <si>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</si>
  <si>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</si>
  <si>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</si>
  <si>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</si>
  <si>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</si>
  <si>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</si>
  <si>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</si>
  <si>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</si>
  <si>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</si>
  <si>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</si>
  <si>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</si>
  <si>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</si>
  <si>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</si>
  <si>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</si>
  <si>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</si>
  <si>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</si>
  <si>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</si>
  <si>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</si>
  <si>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</si>
  <si>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</si>
  <si>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</si>
  <si>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</si>
  <si>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</si>
  <si>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</si>
  <si>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</si>
  <si>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</si>
  <si>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</si>
  <si>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</si>
  <si>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</si>
  <si>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</si>
  <si>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</si>
  <si>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</si>
  <si>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</si>
  <si>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</si>
  <si>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</si>
  <si>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</si>
  <si>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</si>
  <si>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</si>
  <si>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</si>
  <si>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</si>
  <si>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</si>
  <si>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</si>
  <si>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</si>
  <si>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</si>
  <si>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</si>
  <si>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</si>
  <si>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</si>
  <si>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</si>
  <si>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</si>
  <si>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</si>
  <si>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</si>
  <si>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</si>
  <si>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</si>
  <si>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</si>
  <si>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</si>
  <si>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</si>
  <si>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</si>
  <si>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</si>
  <si>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</si>
  <si>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</si>
  <si>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</si>
  <si>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</si>
  <si>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</si>
  <si>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</si>
  <si>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</si>
  <si>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</si>
  <si>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</si>
  <si>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</si>
  <si>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</si>
  <si>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</si>
  <si>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</si>
  <si>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</si>
  <si>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</si>
  <si>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</si>
  <si>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</si>
  <si>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</si>
  <si>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</si>
  <si>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</si>
  <si>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</si>
  <si>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</si>
  <si>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</si>
  <si>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</si>
  <si>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</si>
  <si>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</si>
  <si>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</si>
  <si>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</si>
  <si>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</si>
  <si>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</si>
  <si>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</si>
  <si>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</si>
  <si>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</si>
  <si>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</si>
  <si>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</si>
  <si>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</si>
  <si>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</si>
  <si>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</si>
  <si>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</si>
  <si>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</si>
  <si>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</si>
  <si>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</si>
  <si>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</si>
  <si>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</si>
  <si>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</si>
  <si>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</si>
  <si>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</si>
  <si>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</si>
  <si>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</si>
  <si>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</si>
  <si>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</si>
  <si>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</si>
  <si>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</si>
  <si>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</si>
  <si>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</si>
  <si>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</si>
  <si>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</si>
  <si>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</si>
  <si>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</si>
  <si>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</si>
  <si>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</si>
  <si>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</si>
  <si>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</si>
  <si>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</si>
  <si>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</si>
  <si>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</si>
  <si>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</si>
  <si>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</si>
  <si>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</si>
  <si>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</si>
  <si>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</si>
  <si>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</si>
  <si>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</si>
  <si>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</si>
  <si>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</si>
  <si>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</si>
  <si>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</si>
  <si>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</si>
  <si>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</si>
  <si>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</si>
  <si>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</si>
  <si>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</si>
  <si>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</si>
  <si>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</si>
  <si>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</si>
  <si>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</si>
  <si>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</si>
  <si>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</si>
  <si>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</si>
  <si>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</si>
  <si>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</si>
  <si>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</si>
  <si>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</si>
  <si>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</si>
  <si>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</si>
  <si>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</si>
  <si>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</si>
  <si>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</si>
  <si>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</si>
  <si>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</si>
  <si>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</si>
  <si>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</si>
  <si>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</si>
  <si>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</si>
  <si>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</si>
  <si>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</si>
  <si>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</si>
  <si>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</si>
  <si>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</si>
  <si>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</si>
  <si>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</si>
  <si>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</si>
  <si>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</si>
  <si>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</si>
  <si>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</si>
  <si>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</si>
  <si>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</si>
  <si>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</si>
  <si>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</si>
  <si>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</si>
  <si>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</si>
  <si>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</si>
  <si>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</si>
  <si>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</si>
  <si>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</si>
  <si>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</si>
  <si>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</si>
  <si>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</si>
  <si>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</si>
  <si>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</si>
  <si>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</si>
  <si>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</si>
  <si>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</si>
  <si>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</si>
  <si>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</si>
  <si>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</si>
  <si>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</si>
  <si>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</si>
  <si>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</si>
  <si>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</si>
  <si>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</si>
  <si>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</si>
  <si>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</si>
  <si>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</si>
  <si>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</si>
  <si>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</si>
  <si>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</si>
  <si>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</si>
  <si>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</si>
  <si>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</si>
  <si>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</si>
  <si>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</si>
  <si>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</si>
  <si>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</si>
  <si>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</si>
  <si>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</si>
  <si>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</si>
  <si>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</si>
  <si>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</si>
  <si>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</si>
  <si>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</si>
  <si>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</si>
  <si>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</si>
  <si>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</si>
  <si>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</si>
  <si>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</si>
  <si>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</si>
  <si>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</si>
  <si>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</si>
  <si>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</si>
  <si>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</si>
  <si>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</si>
  <si>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</si>
  <si>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</si>
  <si>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</si>
  <si>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</si>
  <si>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</si>
  <si>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</si>
  <si>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</si>
  <si>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</si>
  <si>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</si>
  <si>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</si>
  <si>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</si>
  <si>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</si>
  <si>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</si>
  <si>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</si>
  <si>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</si>
  <si>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</si>
  <si>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</si>
  <si>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</si>
  <si>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</si>
  <si>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</si>
  <si>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</si>
  <si>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</si>
  <si>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</si>
  <si>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</si>
  <si>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</si>
  <si>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</si>
  <si>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</si>
  <si>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</si>
  <si>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</si>
  <si>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</si>
  <si>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</si>
  <si>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</si>
  <si>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</si>
  <si>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</si>
  <si>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</si>
  <si>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</si>
  <si>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</si>
  <si>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</si>
  <si>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</si>
  <si>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</si>
  <si>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</si>
  <si>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</si>
  <si>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</si>
  <si>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</si>
  <si>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</si>
  <si>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</si>
  <si>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</si>
  <si>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</si>
  <si>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</si>
  <si>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</si>
  <si>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</si>
  <si>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</si>
  <si>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</si>
  <si>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</si>
  <si>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</si>
  <si>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</si>
  <si>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</si>
  <si>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</si>
  <si>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</si>
  <si>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</si>
  <si>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</si>
  <si>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</si>
  <si>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</si>
  <si>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</si>
  <si>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</si>
  <si>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</si>
  <si>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</si>
  <si>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</si>
  <si>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</si>
  <si>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</si>
  <si>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</si>
  <si>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</si>
  <si>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</si>
  <si>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</si>
  <si>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</si>
  <si>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</si>
  <si>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</si>
  <si>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</si>
  <si>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</si>
  <si>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</si>
  <si>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</si>
  <si>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</si>
  <si>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</si>
  <si>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</si>
  <si>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</si>
  <si>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</si>
  <si>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</si>
  <si>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</si>
  <si>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</si>
  <si>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</si>
  <si>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</si>
  <si>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</si>
  <si>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</si>
  <si>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</si>
  <si>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</si>
  <si>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</si>
  <si>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</si>
  <si>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</si>
  <si>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</si>
  <si>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</si>
  <si>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</si>
  <si>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</si>
  <si>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</si>
  <si>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</si>
  <si>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</si>
  <si>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</si>
  <si>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</si>
  <si>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</si>
  <si>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</si>
  <si>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</si>
  <si>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</si>
  <si>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</si>
  <si>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</si>
  <si>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</si>
  <si>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</si>
  <si>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</si>
  <si>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</si>
  <si>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</si>
  <si>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</si>
  <si>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</si>
  <si>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</si>
  <si>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</si>
  <si>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</si>
  <si>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</si>
  <si>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</si>
  <si>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</si>
  <si>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</si>
  <si>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</si>
  <si>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</si>
  <si>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</si>
  <si>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</si>
  <si>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</si>
  <si>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</si>
  <si>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</si>
  <si>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</si>
  <si>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</si>
  <si>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</si>
  <si>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</si>
  <si>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</si>
  <si>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</si>
  <si>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</si>
  <si>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</si>
  <si>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</si>
  <si>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</si>
  <si>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</si>
  <si>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</si>
  <si>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</si>
  <si>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</si>
  <si>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</si>
  <si>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</si>
  <si>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</si>
  <si>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</si>
  <si>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</si>
  <si>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</si>
  <si>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</si>
  <si>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</si>
  <si>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</si>
  <si>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</si>
  <si>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</si>
  <si>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</si>
  <si>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</si>
  <si>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</si>
  <si>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</si>
  <si>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</si>
  <si>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</si>
  <si>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</si>
  <si>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</si>
  <si>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</si>
  <si>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</si>
  <si>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</si>
  <si>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</si>
  <si>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</si>
  <si>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</si>
  <si>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</si>
  <si>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</si>
  <si>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</si>
  <si>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</si>
  <si>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</si>
  <si>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</si>
  <si>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</si>
  <si>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</si>
  <si>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</si>
  <si>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</si>
  <si>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</si>
  <si>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</si>
  <si>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</si>
  <si>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</si>
  <si>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</si>
  <si>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</si>
  <si>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</si>
  <si>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</si>
  <si>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</si>
  <si>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</si>
  <si>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</si>
  <si>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</si>
  <si>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</si>
  <si>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</si>
  <si>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</si>
  <si>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</si>
  <si>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</si>
  <si>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</si>
  <si>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</si>
  <si>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</si>
  <si>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</si>
  <si>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</si>
  <si>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</si>
  <si>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</si>
  <si>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</si>
  <si>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</si>
  <si>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</si>
  <si>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</si>
  <si>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</si>
  <si>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</si>
  <si>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</si>
  <si>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</si>
  <si>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</si>
  <si>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</si>
  <si>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</si>
  <si>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</si>
  <si>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</si>
  <si>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</si>
  <si>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</si>
  <si>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</si>
  <si>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</si>
  <si>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</si>
  <si>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</si>
  <si>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</si>
  <si>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</si>
  <si>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</si>
  <si>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</si>
  <si>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</si>
  <si>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</si>
  <si>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</si>
  <si>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</si>
  <si>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</si>
  <si>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</si>
  <si>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</si>
  <si>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</si>
  <si>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</si>
  <si>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</si>
  <si>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</si>
  <si>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</si>
  <si>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</si>
  <si>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</si>
  <si>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</si>
  <si>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</si>
  <si>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</si>
  <si>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</si>
  <si>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</si>
  <si>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</si>
  <si>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</si>
  <si>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</si>
  <si>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</si>
  <si>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</si>
  <si>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</si>
  <si>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</si>
  <si>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</si>
  <si>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</si>
  <si>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</si>
  <si>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</si>
  <si>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</si>
  <si>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</si>
  <si>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</si>
  <si>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</si>
  <si>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</si>
  <si>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</si>
  <si>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</si>
  <si>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</si>
  <si>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</si>
  <si>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</si>
  <si>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</si>
  <si>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</si>
  <si>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</si>
  <si>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</si>
  <si>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</si>
  <si>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</si>
  <si>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</si>
  <si>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</si>
  <si>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</si>
  <si>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</si>
  <si>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</si>
  <si>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</si>
  <si>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</si>
  <si>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</si>
  <si>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</si>
  <si>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</si>
  <si>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</si>
  <si>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</si>
  <si>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</si>
  <si>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</si>
  <si>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</si>
  <si>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</si>
  <si>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</si>
  <si>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</si>
  <si>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</si>
  <si>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</si>
  <si>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</si>
  <si>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</si>
  <si>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</si>
  <si>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</si>
  <si>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</si>
  <si>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</si>
  <si>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</si>
  <si>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</si>
  <si>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</si>
  <si>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</si>
  <si>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</si>
  <si>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</si>
  <si>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</si>
  <si>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</si>
  <si>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</si>
  <si>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</si>
  <si>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</si>
  <si>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</si>
  <si>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</si>
  <si>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</si>
  <si>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</si>
  <si>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</si>
  <si>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</si>
  <si>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</si>
  <si>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</si>
  <si>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</si>
  <si>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</si>
  <si>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</si>
  <si>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</si>
  <si>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</si>
  <si>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</si>
  <si>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</si>
  <si>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</si>
  <si>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</si>
  <si>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</si>
  <si>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</si>
  <si>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</si>
  <si>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</si>
  <si>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</si>
  <si>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</si>
  <si>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</si>
  <si>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</si>
  <si>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</si>
  <si>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</si>
  <si>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</si>
  <si>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</si>
  <si>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</si>
  <si>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</si>
  <si>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</si>
  <si>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</si>
  <si>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</si>
  <si>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</si>
  <si>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</si>
  <si>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</si>
  <si>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</si>
  <si>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</si>
  <si>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</si>
  <si>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</si>
  <si>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</si>
  <si>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</si>
  <si>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</si>
  <si>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</si>
  <si>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</si>
  <si>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</si>
  <si>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</si>
  <si>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</si>
  <si>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</si>
  <si>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</si>
  <si>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</si>
  <si>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</si>
  <si>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</si>
  <si>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</si>
  <si>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</si>
  <si>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</si>
  <si>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</si>
  <si>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</si>
  <si>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</si>
  <si>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</si>
  <si>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</si>
  <si>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</si>
  <si>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</si>
  <si>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</si>
  <si>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</si>
  <si>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</si>
  <si>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</si>
  <si>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</si>
  <si>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</si>
  <si>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</si>
  <si>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</si>
  <si>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</si>
  <si>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</si>
  <si>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</si>
  <si>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</si>
  <si>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</si>
  <si>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</si>
  <si>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</si>
  <si>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</si>
  <si>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</si>
  <si>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</si>
  <si>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</si>
  <si>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</si>
  <si>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</si>
  <si>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</si>
  <si>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</si>
  <si>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</si>
  <si>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</si>
  <si>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</si>
  <si>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</si>
  <si>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</si>
  <si>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</si>
  <si>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</si>
  <si>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</si>
  <si>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</si>
  <si>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</si>
  <si>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</si>
  <si>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</si>
  <si>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</si>
  <si>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</si>
  <si>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</si>
  <si>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</si>
  <si>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</si>
  <si>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</si>
  <si>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</si>
  <si>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</si>
  <si>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</si>
  <si>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</si>
  <si>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</si>
  <si>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</si>
  <si>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</si>
  <si>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</si>
  <si>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</si>
  <si>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</si>
  <si>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</si>
  <si>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</si>
  <si>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</si>
  <si>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</si>
  <si>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</si>
  <si>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</si>
  <si>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</si>
  <si>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</si>
  <si>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</si>
  <si>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</si>
  <si>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</si>
  <si>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</si>
  <si>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</si>
  <si>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</si>
  <si>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</si>
  <si>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</si>
  <si>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</si>
  <si>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</si>
  <si>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</si>
  <si>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</si>
  <si>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</si>
  <si>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</si>
  <si>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</si>
  <si>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</si>
  <si>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</si>
  <si>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</si>
  <si>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</si>
  <si>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</si>
  <si>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</si>
  <si>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</si>
  <si>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</si>
  <si>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</si>
  <si>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</si>
  <si>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</si>
  <si>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</si>
  <si>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</si>
  <si>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</si>
  <si>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</si>
  <si>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</si>
  <si>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</si>
  <si>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</si>
  <si>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</si>
  <si>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</si>
  <si>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</si>
  <si>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</si>
  <si>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</si>
  <si>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</si>
  <si>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</si>
  <si>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</si>
  <si>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</si>
  <si>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</si>
  <si>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</si>
  <si>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</si>
  <si>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</si>
  <si>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</si>
  <si>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</si>
  <si>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</si>
  <si>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</si>
  <si>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</si>
  <si>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</si>
  <si>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</si>
  <si>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</si>
  <si>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</si>
  <si>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</si>
  <si>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</si>
  <si>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</si>
  <si>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</si>
  <si>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</si>
  <si>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</si>
  <si>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</si>
  <si>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</si>
  <si>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</si>
  <si>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</si>
  <si>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</si>
  <si>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</si>
  <si>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</si>
  <si>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</si>
  <si>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</si>
  <si>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</si>
  <si>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</si>
  <si>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</si>
  <si>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</si>
  <si>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</si>
  <si>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</si>
  <si>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</si>
  <si>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</si>
  <si>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</si>
  <si>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</si>
  <si>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</si>
  <si>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</si>
  <si>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</si>
  <si>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</si>
  <si>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</si>
  <si>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</si>
  <si>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</si>
  <si>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</si>
  <si>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</si>
  <si>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</si>
  <si>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</si>
  <si>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</si>
  <si>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</si>
  <si>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</si>
  <si>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</si>
  <si>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</si>
  <si>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</si>
  <si>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</si>
  <si>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</si>
  <si>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</si>
  <si>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</si>
  <si>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</si>
  <si>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</si>
  <si>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</si>
  <si>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</si>
  <si>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</si>
  <si>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</si>
  <si>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</si>
  <si>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</si>
  <si>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</si>
  <si>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</si>
  <si>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</si>
  <si>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</si>
  <si>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</si>
  <si>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</si>
  <si>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</si>
  <si>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</si>
  <si>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</si>
  <si>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</si>
  <si>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</si>
  <si>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</si>
  <si>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</si>
  <si>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</si>
  <si>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</si>
  <si>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</si>
  <si>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</si>
  <si>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</si>
  <si>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</si>
  <si>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</si>
  <si>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</si>
  <si>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</si>
  <si>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</si>
  <si>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</si>
  <si>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</si>
  <si>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</si>
  <si>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</si>
  <si>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</si>
  <si>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</si>
  <si>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</si>
  <si>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</si>
  <si>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</si>
  <si>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</si>
  <si>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</si>
  <si>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</si>
  <si>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</si>
  <si>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</si>
  <si>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</si>
  <si>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</si>
  <si>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</si>
  <si>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</si>
  <si>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</si>
  <si>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</si>
  <si>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</si>
  <si>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</si>
  <si>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</si>
  <si>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</si>
  <si>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</si>
  <si>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</si>
  <si>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</si>
  <si>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</si>
  <si>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</si>
  <si>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</si>
  <si>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</si>
  <si>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</si>
  <si>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</si>
  <si>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</si>
  <si>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</si>
  <si>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</si>
  <si>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</si>
  <si>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</si>
  <si>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</si>
  <si>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</si>
  <si>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</si>
  <si>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</si>
  <si>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</si>
  <si>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</si>
  <si>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</si>
  <si>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</si>
  <si>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</si>
  <si>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</si>
  <si>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</si>
  <si>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</si>
  <si>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</si>
  <si>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</si>
  <si>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</si>
  <si>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</si>
  <si>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</si>
  <si>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</si>
  <si>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</si>
  <si>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</si>
  <si>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</si>
  <si>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</si>
  <si>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</si>
  <si>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</si>
  <si>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</si>
  <si>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</si>
  <si>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</si>
  <si>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</si>
  <si>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</si>
  <si>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</si>
  <si>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</si>
  <si>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</si>
  <si>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</si>
  <si>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</si>
  <si>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</si>
  <si>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</si>
  <si>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</si>
  <si>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</si>
  <si>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</si>
  <si>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</si>
  <si>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</si>
  <si>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</si>
  <si>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</si>
  <si>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</si>
  <si>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</si>
  <si>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</si>
  <si>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</si>
  <si>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</si>
  <si>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</si>
  <si>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</si>
  <si>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</si>
  <si>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</si>
  <si>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</si>
  <si>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</si>
  <si>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</si>
  <si>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</si>
  <si>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</si>
  <si>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</si>
  <si>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</si>
  <si>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</si>
  <si>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</si>
  <si>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</si>
  <si>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</si>
  <si>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</si>
  <si>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</si>
  <si>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</si>
  <si>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</si>
  <si>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</si>
  <si>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</si>
  <si>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</si>
  <si>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</si>
  <si>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</si>
  <si>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</si>
  <si>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</si>
  <si>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</si>
  <si>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</si>
  <si>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</si>
  <si>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</si>
  <si>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</si>
  <si>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</si>
  <si>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</si>
  <si>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</si>
  <si>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</si>
  <si>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</si>
  <si>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</si>
  <si>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</si>
  <si>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</si>
  <si>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</si>
  <si>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</si>
  <si>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</si>
  <si>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</si>
  <si>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</si>
  <si>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</si>
  <si>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</si>
  <si>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</si>
  <si>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</si>
  <si>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</si>
  <si>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</si>
  <si>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</si>
  <si>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</si>
  <si>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</si>
  <si>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</si>
  <si>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</si>
  <si>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</si>
  <si>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</si>
  <si>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</si>
  <si>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</si>
  <si>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</si>
  <si>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</si>
  <si>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</si>
  <si>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</si>
  <si>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</si>
  <si>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</si>
  <si>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</si>
  <si>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</si>
  <si>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</si>
  <si>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</si>
  <si>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</si>
  <si>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</si>
  <si>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</si>
  <si>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</si>
  <si>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</si>
  <si>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</si>
  <si>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</si>
  <si>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</si>
  <si>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</si>
  <si>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</si>
  <si>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</si>
  <si>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</si>
  <si>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</si>
  <si>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</si>
  <si>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</si>
  <si>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</si>
  <si>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</si>
  <si>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</si>
  <si>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</si>
  <si>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</si>
  <si>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</si>
  <si>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</si>
  <si>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</si>
  <si>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</si>
  <si>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</si>
  <si>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</si>
  <si>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</si>
  <si>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</si>
  <si>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</si>
  <si>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</si>
  <si>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</si>
  <si>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</si>
  <si>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</si>
  <si>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</si>
  <si>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</si>
  <si>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</si>
  <si>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</si>
  <si>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</si>
  <si>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</si>
  <si>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</si>
  <si>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</si>
  <si>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</si>
  <si>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</si>
  <si>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</si>
  <si>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</si>
  <si>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</si>
  <si>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</si>
  <si>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</si>
  <si>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</si>
  <si>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</si>
  <si>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</si>
  <si>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</si>
  <si>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</si>
  <si>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</si>
  <si>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</si>
  <si>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</si>
  <si>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</si>
  <si>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</si>
  <si>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</si>
  <si>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</si>
  <si>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</si>
  <si>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</si>
  <si>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</si>
  <si>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</si>
  <si>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</si>
  <si>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</si>
  <si>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</si>
  <si>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</si>
  <si>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</si>
  <si>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</si>
  <si>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</si>
  <si>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</si>
  <si>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</si>
  <si>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</si>
  <si>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</si>
  <si>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</si>
  <si>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</si>
  <si>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</si>
  <si>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</si>
  <si>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</si>
  <si>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</si>
  <si>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</si>
  <si>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</si>
  <si>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</si>
  <si>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</si>
  <si>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</si>
  <si>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</si>
  <si>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</si>
  <si>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</si>
  <si>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</si>
  <si>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</si>
  <si>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</si>
  <si>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</si>
  <si>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</si>
  <si>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</si>
  <si>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</si>
  <si>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</si>
  <si>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</si>
  <si>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</si>
  <si>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</si>
  <si>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</si>
  <si>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</si>
  <si>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</si>
  <si>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</si>
  <si>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</si>
  <si>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</si>
  <si>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</si>
  <si>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</si>
  <si>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</si>
  <si>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</si>
  <si>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</si>
  <si>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</si>
  <si>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</si>
  <si>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</si>
  <si>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</si>
  <si>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</si>
  <si>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</si>
  <si>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</si>
  <si>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</si>
  <si>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</si>
  <si>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</si>
  <si>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</si>
  <si>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</si>
  <si>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</si>
  <si>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</si>
  <si>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</si>
  <si>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</si>
  <si>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</si>
  <si>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</si>
  <si>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</si>
  <si>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</si>
  <si>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</si>
  <si>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</si>
  <si>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</si>
  <si>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</si>
  <si>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</si>
  <si>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</si>
  <si>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</si>
  <si>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</si>
  <si>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</si>
  <si>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</si>
  <si>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</si>
  <si>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</si>
  <si>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</si>
  <si>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</si>
  <si>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</si>
  <si>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</si>
  <si>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</si>
  <si>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</si>
  <si>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</si>
  <si>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</si>
  <si>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</si>
  <si>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</si>
  <si>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</si>
  <si>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</si>
  <si>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</si>
  <si>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</si>
  <si>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</si>
  <si>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</si>
  <si>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</si>
  <si>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</si>
  <si>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</si>
  <si>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</si>
  <si>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</si>
  <si>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</si>
  <si>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</si>
  <si>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</si>
  <si>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</si>
  <si>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</si>
  <si>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</si>
  <si>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</si>
  <si>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</si>
  <si>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</si>
  <si>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</si>
  <si>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</si>
  <si>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</si>
  <si>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</si>
  <si>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</si>
  <si>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</si>
  <si>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</si>
  <si>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</si>
  <si>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</si>
  <si>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</si>
  <si>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</si>
  <si>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</si>
  <si>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</si>
  <si>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</si>
  <si>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</si>
  <si>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</si>
  <si>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</si>
  <si>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</si>
  <si>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</si>
  <si>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</si>
  <si>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</si>
  <si>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</si>
  <si>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</si>
  <si>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</si>
  <si>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</si>
  <si>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</si>
  <si>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</si>
  <si>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</si>
  <si>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</si>
  <si>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</si>
  <si>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</si>
  <si>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</si>
  <si>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</si>
  <si>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</si>
  <si>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</si>
  <si>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</si>
  <si>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</si>
  <si>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</si>
  <si>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</si>
  <si>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</si>
  <si>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</si>
  <si>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</si>
  <si>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</si>
  <si>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</si>
  <si>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</si>
  <si>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</si>
  <si>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</si>
  <si>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</si>
  <si>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</si>
  <si>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</si>
  <si>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</si>
  <si>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</si>
  <si>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</si>
  <si>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</si>
  <si>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</si>
  <si>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</si>
  <si>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</si>
  <si>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</si>
  <si>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</si>
  <si>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</si>
  <si>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</si>
  <si>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</si>
  <si>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</si>
  <si>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</si>
  <si>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</si>
  <si>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</si>
  <si>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</si>
  <si>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</si>
  <si>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</si>
  <si>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</si>
  <si>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</si>
  <si>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</si>
  <si>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</si>
  <si>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</si>
  <si>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</si>
  <si>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</si>
  <si>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</si>
  <si>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</si>
  <si>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</si>
  <si>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</si>
  <si>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</si>
  <si>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</si>
  <si>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</si>
  <si>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</si>
  <si>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</si>
  <si>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</si>
  <si>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</si>
  <si>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</si>
  <si>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</si>
  <si>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</si>
  <si>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</si>
  <si>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</si>
  <si>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</si>
  <si>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</si>
  <si>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</si>
  <si>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</si>
  <si>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</si>
  <si>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</si>
  <si>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</si>
  <si>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</si>
  <si>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</si>
  <si>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</si>
  <si>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</si>
  <si>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</si>
  <si>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</si>
  <si>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</si>
  <si>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</si>
  <si>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</si>
  <si>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</si>
  <si>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</si>
  <si>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</si>
  <si>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</si>
  <si>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</si>
  <si>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</si>
  <si>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</si>
  <si>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</si>
  <si>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</si>
  <si>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</si>
  <si>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</si>
  <si>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</si>
  <si>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</si>
  <si>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</si>
  <si>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</si>
  <si>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</si>
  <si>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</si>
  <si>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</si>
  <si>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</si>
  <si>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</si>
  <si>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</si>
  <si>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</si>
  <si>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</si>
  <si>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</si>
  <si>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</si>
  <si>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</si>
  <si>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</si>
  <si>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</si>
  <si>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</si>
  <si>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</si>
  <si>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</si>
  <si>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</si>
  <si>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</si>
  <si>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</si>
  <si>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</si>
  <si>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</si>
  <si>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</si>
  <si>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</si>
  <si>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</si>
  <si>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</si>
  <si>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</si>
  <si>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</si>
  <si>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</si>
  <si>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</si>
  <si>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</si>
  <si>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</si>
  <si>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</si>
  <si>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</si>
  <si>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</si>
  <si>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</si>
  <si>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</si>
  <si>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</si>
  <si>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</si>
  <si>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</si>
  <si>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</si>
  <si>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</si>
  <si>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</si>
  <si>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</si>
  <si>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</si>
  <si>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</si>
  <si>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</si>
  <si>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</si>
  <si>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</si>
  <si>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</si>
  <si>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</si>
  <si>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</si>
  <si>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</si>
  <si>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</si>
  <si>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</si>
  <si>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</si>
  <si>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</si>
  <si>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</si>
  <si>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</si>
  <si>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</si>
  <si>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</si>
  <si>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</si>
  <si>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</si>
  <si>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</si>
  <si>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</si>
  <si>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</si>
  <si>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</si>
  <si>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</si>
  <si>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</si>
  <si>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</si>
  <si>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</si>
  <si>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</si>
  <si>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</si>
  <si>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</si>
  <si>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</si>
  <si>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</si>
  <si>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</si>
  <si>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</si>
  <si>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</si>
  <si>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</si>
  <si>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</si>
  <si>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</si>
  <si>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</si>
  <si>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</si>
  <si>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</si>
  <si>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</si>
  <si>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</si>
  <si>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</si>
  <si>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</si>
  <si>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</si>
  <si>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</si>
  <si>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</si>
  <si>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</si>
  <si>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</si>
  <si>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</si>
  <si>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</si>
  <si>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</si>
  <si>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</si>
  <si>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</si>
  <si>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</si>
  <si>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</si>
  <si>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</si>
  <si>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</si>
  <si>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</si>
  <si>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</si>
  <si>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</si>
  <si>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</si>
  <si>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</si>
  <si>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</si>
  <si>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</si>
  <si>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</si>
  <si>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</si>
  <si>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</si>
  <si>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</si>
  <si>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</si>
  <si>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</si>
  <si>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</si>
  <si>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</si>
  <si>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</si>
  <si>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</si>
  <si>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</si>
  <si>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</si>
  <si>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</si>
  <si>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</si>
  <si>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</si>
  <si>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</si>
  <si>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</si>
  <si>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</si>
  <si>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</si>
  <si>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</si>
  <si>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</si>
  <si>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</si>
  <si>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</si>
  <si>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</si>
  <si>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</si>
  <si>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</si>
  <si>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</si>
  <si>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</si>
  <si>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</si>
  <si>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</si>
  <si>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</si>
  <si>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</si>
  <si>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</si>
  <si>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</si>
  <si>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</si>
  <si>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</si>
  <si>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</si>
  <si>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</si>
  <si>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</si>
  <si>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</si>
  <si>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</si>
  <si>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</si>
  <si>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</si>
  <si>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</si>
  <si>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</si>
  <si>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</si>
  <si>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</si>
  <si>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</si>
  <si>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</si>
  <si>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</si>
  <si>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</si>
  <si>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</si>
  <si>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</si>
  <si>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</si>
  <si>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</si>
  <si>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</si>
  <si>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</si>
  <si>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</si>
  <si>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</si>
  <si>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</si>
  <si>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</si>
  <si>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</si>
  <si>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</si>
  <si>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</si>
  <si>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</si>
  <si>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</si>
  <si>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</si>
  <si>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</si>
  <si>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</si>
  <si>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</si>
  <si>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</si>
  <si>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</si>
  <si>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</si>
  <si>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</si>
  <si>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</si>
  <si>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</si>
  <si>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</si>
  <si>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</si>
  <si>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</si>
  <si>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</si>
  <si>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</si>
  <si>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</si>
  <si>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</si>
  <si>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</si>
  <si>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</si>
  <si>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</si>
  <si>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</si>
  <si>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</si>
  <si>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</si>
  <si>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</si>
  <si>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</si>
  <si>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</si>
  <si>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</si>
  <si>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</si>
  <si>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</si>
  <si>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</si>
  <si>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</si>
  <si>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</si>
  <si>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</si>
  <si>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</si>
  <si>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</si>
  <si>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</si>
  <si>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</si>
  <si>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</si>
  <si>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</si>
  <si>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</si>
  <si>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</si>
  <si>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</si>
  <si>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</si>
  <si>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</si>
  <si>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</si>
  <si>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</si>
  <si>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</si>
  <si>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</si>
  <si>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</si>
  <si>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</si>
  <si>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</si>
  <si>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</si>
  <si>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</si>
  <si>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</si>
  <si>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</si>
  <si>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</si>
  <si>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</si>
  <si>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</si>
  <si>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</si>
  <si>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</si>
  <si>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</si>
  <si>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</si>
  <si>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</si>
  <si>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</si>
  <si>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</si>
  <si>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</si>
  <si>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</si>
  <si>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</si>
  <si>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</si>
  <si>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</si>
  <si>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</si>
  <si>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</si>
  <si>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</si>
  <si>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</si>
  <si>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</si>
  <si>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</si>
  <si>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</si>
  <si>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</si>
  <si>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</si>
  <si>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</si>
  <si>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</si>
  <si>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</si>
  <si>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</si>
  <si>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</si>
  <si>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</si>
  <si>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</si>
  <si>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</si>
  <si>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</si>
  <si>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</si>
  <si>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</si>
  <si>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</si>
  <si>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</si>
  <si>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</si>
  <si>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</si>
  <si>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</si>
  <si>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</si>
  <si>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</si>
  <si>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</si>
  <si>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</si>
  <si>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</si>
  <si>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</si>
  <si>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</si>
  <si>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</si>
  <si>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</si>
  <si>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</si>
  <si>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</si>
  <si>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</si>
  <si>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</si>
  <si>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</si>
  <si>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</si>
  <si>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</si>
  <si>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</si>
  <si>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</si>
  <si>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</si>
  <si>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</si>
  <si>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</si>
  <si>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</si>
  <si>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</si>
  <si>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</si>
  <si>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</si>
  <si>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</si>
  <si>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</si>
  <si>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</si>
  <si>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</si>
  <si>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</si>
  <si>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</si>
  <si>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</si>
  <si>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</si>
  <si>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</si>
  <si>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</si>
  <si>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</si>
  <si>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</si>
  <si>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</si>
  <si>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</si>
  <si>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</si>
  <si>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</si>
  <si>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</si>
  <si>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</si>
  <si>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</si>
  <si>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</si>
  <si>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</si>
  <si>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</si>
  <si>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</si>
  <si>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</si>
  <si>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</si>
  <si>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</si>
  <si>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</si>
  <si>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</si>
  <si>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</si>
  <si>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</si>
  <si>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</si>
  <si>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</si>
  <si>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</si>
  <si>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</si>
  <si>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</si>
  <si>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</si>
  <si>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</si>
  <si>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</si>
  <si>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</si>
  <si>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</si>
  <si>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</si>
  <si>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</si>
  <si>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</si>
  <si>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</si>
  <si>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</si>
  <si>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</si>
  <si>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</si>
  <si>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</si>
  <si>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</si>
  <si>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</si>
  <si>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</si>
  <si>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</si>
  <si>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</si>
  <si>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</si>
  <si>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</si>
  <si>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</si>
  <si>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</si>
  <si>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</si>
  <si>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</si>
  <si>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</si>
  <si>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</si>
  <si>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</si>
  <si>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</si>
  <si>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</si>
  <si>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</si>
  <si>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</si>
  <si>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</si>
  <si>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</si>
  <si>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</si>
  <si>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</si>
  <si>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</si>
  <si>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</si>
  <si>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</si>
  <si>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</si>
  <si>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</si>
  <si>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</si>
  <si>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</si>
  <si>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</si>
  <si>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</si>
  <si>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</si>
  <si>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</si>
  <si>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</si>
  <si>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</si>
  <si>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</si>
  <si>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</si>
  <si>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</si>
  <si>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</si>
  <si>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</si>
  <si>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</si>
  <si>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</si>
  <si>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</si>
  <si>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</si>
  <si>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</si>
  <si>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</si>
  <si>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</si>
  <si>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</si>
  <si>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</si>
  <si>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</si>
  <si>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</si>
  <si>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</si>
  <si>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</si>
  <si>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</si>
  <si>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</si>
  <si>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</si>
  <si>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</si>
  <si>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</si>
  <si>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</si>
  <si>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</si>
  <si>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</si>
  <si>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</si>
  <si>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</si>
  <si>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</si>
  <si>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</si>
  <si>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</si>
  <si>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</si>
  <si>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</si>
  <si>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</si>
  <si>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</si>
  <si>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</si>
  <si>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</si>
  <si>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</si>
  <si>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</si>
  <si>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</si>
  <si>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</si>
  <si>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</si>
  <si>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</si>
  <si>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</si>
  <si>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</si>
  <si>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</si>
  <si>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</si>
  <si>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</si>
  <si>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</si>
  <si>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</si>
  <si>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</si>
  <si>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</si>
  <si>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</si>
  <si>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</si>
  <si>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</si>
  <si>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</si>
  <si>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</si>
  <si>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</si>
  <si>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</si>
  <si>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</si>
  <si>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</si>
  <si>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</si>
  <si>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</si>
  <si>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</si>
  <si>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</si>
  <si>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</si>
  <si>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</si>
  <si>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</si>
  <si>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</si>
  <si>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</si>
  <si>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</si>
  <si>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</si>
  <si>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</si>
  <si>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</si>
  <si>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</si>
  <si>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</si>
  <si>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</si>
  <si>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</si>
  <si>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</si>
  <si>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</si>
  <si>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</si>
  <si>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</si>
  <si>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</si>
  <si>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</si>
  <si>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</si>
  <si>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</si>
  <si>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</si>
  <si>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</si>
  <si>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</si>
  <si>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</si>
  <si>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</si>
  <si>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</si>
  <si>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</si>
  <si>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</si>
  <si>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</si>
  <si>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</si>
  <si>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</si>
  <si>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</si>
  <si>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</si>
  <si>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</si>
  <si>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</si>
  <si>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</si>
  <si>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</si>
  <si>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</si>
  <si>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</si>
  <si>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</si>
  <si>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</si>
  <si>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</si>
  <si>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</si>
  <si>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</si>
  <si>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</si>
  <si>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</si>
  <si>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</si>
  <si>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</si>
  <si>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</si>
  <si>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</si>
  <si>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</si>
  <si>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</si>
  <si>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</si>
  <si>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</si>
  <si>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</si>
  <si>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</si>
  <si>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</si>
  <si>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</si>
  <si>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</si>
  <si>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</si>
  <si>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</si>
  <si>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</si>
  <si>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</si>
  <si>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</si>
  <si>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</si>
  <si>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</si>
  <si>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</si>
  <si>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</si>
  <si>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</si>
  <si>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</si>
  <si>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</si>
  <si>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</si>
  <si>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</si>
  <si>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</si>
  <si>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</si>
  <si>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</si>
  <si>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</si>
  <si>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</si>
  <si>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</si>
  <si>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</si>
  <si>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</si>
  <si>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</si>
  <si>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</si>
  <si>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</si>
  <si>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</si>
  <si>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</si>
  <si>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</si>
  <si>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</si>
  <si>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</si>
  <si>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</si>
  <si>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</si>
  <si>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</si>
  <si>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</si>
  <si>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</si>
  <si>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</si>
  <si>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</si>
  <si>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</si>
  <si>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</si>
  <si>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</si>
  <si>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</si>
  <si>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</si>
  <si>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</si>
  <si>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</si>
  <si>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</si>
  <si>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</si>
  <si>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</si>
  <si>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</si>
  <si>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</si>
  <si>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</si>
  <si>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</si>
  <si>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</si>
  <si>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</si>
  <si>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</si>
  <si>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</si>
  <si>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</si>
  <si>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</si>
  <si>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</si>
  <si>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</si>
  <si>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</si>
  <si>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</si>
  <si>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</si>
  <si>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</si>
  <si>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</si>
  <si>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</si>
  <si>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</si>
  <si>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</si>
  <si>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</si>
  <si>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</si>
  <si>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</si>
  <si>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</si>
  <si>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</si>
  <si>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</si>
  <si>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</si>
  <si>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</si>
  <si>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</si>
  <si>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</si>
  <si>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</si>
  <si>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</si>
  <si>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</si>
  <si>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</si>
  <si>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</si>
  <si>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</si>
  <si>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</si>
  <si>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</si>
  <si>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</si>
  <si>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</si>
  <si>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</si>
  <si>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</si>
  <si>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</si>
  <si>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</si>
  <si>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</si>
  <si>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</si>
  <si>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</si>
  <si>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</si>
  <si>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</si>
  <si>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</si>
  <si>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</si>
  <si>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</si>
  <si>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</si>
  <si>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</si>
  <si>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</si>
  <si>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</si>
  <si>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</si>
  <si>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</si>
  <si>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</si>
  <si>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</si>
  <si>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</si>
  <si>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</si>
  <si>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</si>
  <si>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</si>
  <si>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</si>
  <si>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</si>
  <si>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</si>
  <si>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</si>
  <si>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</si>
  <si>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</si>
  <si>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</si>
  <si>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</si>
  <si>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</si>
  <si>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</si>
  <si>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</si>
  <si>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</si>
  <si>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</si>
  <si>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</si>
  <si>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</si>
  <si>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</si>
  <si>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</si>
  <si>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</si>
  <si>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</si>
  <si>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</si>
  <si>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</si>
  <si>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</si>
  <si>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</si>
  <si>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</si>
  <si>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</si>
  <si>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</si>
  <si>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</si>
  <si>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</si>
  <si>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</si>
  <si>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</si>
  <si>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</si>
  <si>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</si>
  <si>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</si>
  <si>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</si>
  <si>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</si>
  <si>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</si>
  <si>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</si>
  <si>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</si>
  <si>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</si>
  <si>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</si>
  <si>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</si>
  <si>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</si>
  <si>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</si>
  <si>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</si>
  <si>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</si>
  <si>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</si>
  <si>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</si>
  <si>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</si>
  <si>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</si>
  <si>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</si>
  <si>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</si>
  <si>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</si>
  <si>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</si>
  <si>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</si>
  <si>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</si>
  <si>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</si>
  <si>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</si>
  <si>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</si>
  <si>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</si>
  <si>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</si>
  <si>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</si>
  <si>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</si>
  <si>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</si>
  <si>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</si>
  <si>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</si>
  <si>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</si>
  <si>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</si>
  <si>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</si>
  <si>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</si>
  <si>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</si>
  <si>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</si>
  <si>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</si>
  <si>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</si>
  <si>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</si>
  <si>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</si>
  <si>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</si>
  <si>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</si>
  <si>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</si>
  <si>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</si>
  <si>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</si>
  <si>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</si>
  <si>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</si>
  <si>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</si>
  <si>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</si>
  <si>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</si>
  <si>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</si>
  <si>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</si>
  <si>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</si>
  <si>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</si>
  <si>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</si>
  <si>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</si>
  <si>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</si>
  <si>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</si>
  <si>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</si>
  <si>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</si>
  <si>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</si>
  <si>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</si>
  <si>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</si>
  <si>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</si>
  <si>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</si>
  <si>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</si>
  <si>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</si>
  <si>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</si>
  <si>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</si>
  <si>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</si>
  <si>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</si>
  <si>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</si>
  <si>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</si>
  <si>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</si>
  <si>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</si>
  <si>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</si>
  <si>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</si>
  <si>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</si>
  <si>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</si>
  <si>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</si>
  <si>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</si>
  <si>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</si>
  <si>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</si>
  <si>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</si>
  <si>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</si>
  <si>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</si>
  <si>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</si>
  <si>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</si>
  <si>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</si>
  <si>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</si>
  <si>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</si>
  <si>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</si>
  <si>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</si>
  <si>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</si>
  <si>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</si>
  <si>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</si>
  <si>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</si>
  <si>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</si>
  <si>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</si>
  <si>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</si>
  <si>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</si>
  <si>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</si>
  <si>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</si>
  <si>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</si>
  <si>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</si>
  <si>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</si>
  <si>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</si>
  <si>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</si>
  <si>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</si>
  <si>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</si>
  <si>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</si>
  <si>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</si>
  <si>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</si>
  <si>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</si>
  <si>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</si>
  <si>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</si>
  <si>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</si>
  <si>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</si>
  <si>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</si>
  <si>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</si>
  <si>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</si>
  <si>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</si>
  <si>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</si>
  <si>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</si>
  <si>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</si>
  <si>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</si>
  <si>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</si>
  <si>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</si>
  <si>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</si>
  <si>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</si>
  <si>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</si>
  <si>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</si>
  <si>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</si>
  <si>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</si>
  <si>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</si>
  <si>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</si>
  <si>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</si>
  <si>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</si>
  <si>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</si>
  <si>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</si>
  <si>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</si>
  <si>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</si>
  <si>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</si>
  <si>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</si>
  <si>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</si>
  <si>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</si>
  <si>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</si>
  <si>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</si>
  <si>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</si>
  <si>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</si>
  <si>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</si>
  <si>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</si>
  <si>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</si>
  <si>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</si>
  <si>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</si>
  <si>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</si>
  <si>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</si>
  <si>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</si>
  <si>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</si>
  <si>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</si>
  <si>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</si>
  <si>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</si>
  <si>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</si>
  <si>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</si>
  <si>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</si>
  <si>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</si>
  <si>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</si>
  <si>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</si>
  <si>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</si>
  <si>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</si>
  <si>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</si>
  <si>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</si>
  <si>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</si>
  <si>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</si>
  <si>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</si>
  <si>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</si>
  <si>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</si>
  <si>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</si>
  <si>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</si>
  <si>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</si>
  <si>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</si>
  <si>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</si>
  <si>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</si>
  <si>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</si>
  <si>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</si>
  <si>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</si>
  <si>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</si>
  <si>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</si>
  <si>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</si>
  <si>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</si>
  <si>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</si>
  <si>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</si>
  <si>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</si>
  <si>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</si>
  <si>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</si>
  <si>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</si>
  <si>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</si>
  <si>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</si>
  <si>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</si>
  <si>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</si>
  <si>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</si>
  <si>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</si>
  <si>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</si>
  <si>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</si>
  <si>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</si>
  <si>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</si>
  <si>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</si>
  <si>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</si>
  <si>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</si>
  <si>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</si>
  <si>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</si>
  <si>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</si>
  <si>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</si>
  <si>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</si>
  <si>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</si>
  <si>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</si>
  <si>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</si>
  <si>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</si>
  <si>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</si>
  <si>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</si>
  <si>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</si>
  <si>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</si>
  <si>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</si>
  <si>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</si>
  <si>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</si>
  <si>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</si>
  <si>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</si>
  <si>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</si>
  <si>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</si>
  <si>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</si>
  <si>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</si>
  <si>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</si>
  <si>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</si>
  <si>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</si>
  <si>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</si>
  <si>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</si>
  <si>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</si>
  <si>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</si>
  <si>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</si>
  <si>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</si>
  <si>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</si>
  <si>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</si>
  <si>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</si>
  <si>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</si>
  <si>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</si>
  <si>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</si>
  <si>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</si>
  <si>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</si>
  <si>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</si>
  <si>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</si>
  <si>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</si>
  <si>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</si>
  <si>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</si>
  <si>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</si>
  <si>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</si>
  <si>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</si>
  <si>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</si>
  <si>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</si>
  <si>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</si>
  <si>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</si>
  <si>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</si>
  <si>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</si>
  <si>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</si>
  <si>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</si>
  <si>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</si>
  <si>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</si>
  <si>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</si>
  <si>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</si>
  <si>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</si>
  <si>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</si>
  <si>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</si>
  <si>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</si>
  <si>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</si>
  <si>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</si>
  <si>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</si>
  <si>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</si>
  <si>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</si>
  <si>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</si>
  <si>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</si>
  <si>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</si>
  <si>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</si>
  <si>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</si>
  <si>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</si>
  <si>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</si>
  <si>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</si>
  <si>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</si>
  <si>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</si>
  <si>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</si>
  <si>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</si>
  <si>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</si>
  <si>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</si>
  <si>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</si>
  <si>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</si>
  <si>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</si>
  <si>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</si>
  <si>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</si>
  <si>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</si>
  <si>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</si>
  <si>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</si>
  <si>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</si>
  <si>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</si>
  <si>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</si>
  <si>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</si>
  <si>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</si>
  <si>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</si>
  <si>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</si>
  <si>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</si>
  <si>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</si>
  <si>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</si>
  <si>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</si>
  <si>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</si>
  <si>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</si>
  <si>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</si>
  <si>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</si>
  <si>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</si>
  <si>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</si>
  <si>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</si>
  <si>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</si>
  <si>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</si>
  <si>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</si>
  <si>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</si>
  <si>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</si>
  <si>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</si>
  <si>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</si>
  <si>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</si>
  <si>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</si>
  <si>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</si>
  <si>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</si>
  <si>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</si>
  <si>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</si>
  <si>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</si>
  <si>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</si>
  <si>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</si>
  <si>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</si>
  <si>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</si>
  <si>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</si>
  <si>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</si>
  <si>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</si>
  <si>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</si>
  <si>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</si>
  <si>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</si>
  <si>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</si>
  <si>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</si>
  <si>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</si>
  <si>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</si>
  <si>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</si>
  <si>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</si>
  <si>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</si>
  <si>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</si>
  <si>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</si>
  <si>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</si>
  <si>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</si>
  <si>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</si>
  <si>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</si>
  <si>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</si>
  <si>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</si>
  <si>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</si>
  <si>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</si>
  <si>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</si>
  <si>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</si>
  <si>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</si>
  <si>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</si>
  <si>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</si>
  <si>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</si>
  <si>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</si>
  <si>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</si>
  <si>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</si>
  <si>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</si>
  <si>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</si>
  <si>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</si>
  <si>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</si>
  <si>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</si>
  <si>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</si>
  <si>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</si>
  <si>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</si>
  <si>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</si>
  <si>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</si>
  <si>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</si>
  <si>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</si>
  <si>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</si>
  <si>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</si>
  <si>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</si>
  <si>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</si>
  <si>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</si>
  <si>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</si>
  <si>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</si>
  <si>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</si>
  <si>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</si>
  <si>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</si>
  <si>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</si>
  <si>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</si>
  <si>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</si>
  <si>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</si>
  <si>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</si>
  <si>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</si>
  <si>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</si>
  <si>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</si>
  <si>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</si>
  <si>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</si>
  <si>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</si>
  <si>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</si>
  <si>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</si>
  <si>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</si>
  <si>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</si>
  <si>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</si>
  <si>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</si>
  <si>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</si>
  <si>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</si>
  <si>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</si>
  <si>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</si>
  <si>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</si>
  <si>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</si>
  <si>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</si>
  <si>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</si>
  <si>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</si>
  <si>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</si>
  <si>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</si>
  <si>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</si>
  <si>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</si>
  <si>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</si>
  <si>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</si>
  <si>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</si>
  <si>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</si>
  <si>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</si>
  <si>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</si>
  <si>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</si>
  <si>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</si>
  <si>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</si>
  <si>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</si>
  <si>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</si>
  <si>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</si>
  <si>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</si>
  <si>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</si>
  <si>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</si>
  <si>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</si>
  <si>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</si>
  <si>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</si>
  <si>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</si>
  <si>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</si>
  <si>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</si>
  <si>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</si>
  <si>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</si>
  <si>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</si>
  <si>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</si>
  <si>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</si>
  <si>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</si>
  <si>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</si>
  <si>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</si>
  <si>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</si>
  <si>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</si>
  <si>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</si>
  <si>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</si>
  <si>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</si>
  <si>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</si>
  <si>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</si>
  <si>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</si>
  <si>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</si>
  <si>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</si>
  <si>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</si>
  <si>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</si>
  <si>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</si>
  <si>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</si>
  <si>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</si>
  <si>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</si>
  <si>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</si>
  <si>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</si>
  <si>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</si>
  <si>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</si>
  <si>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</si>
  <si>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</si>
  <si>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</si>
  <si>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</si>
  <si>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</si>
  <si>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</si>
  <si>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</si>
  <si>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</si>
  <si>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</si>
  <si>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</si>
  <si>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</si>
  <si>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</si>
  <si>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</si>
  <si>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</si>
  <si>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</si>
  <si>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</si>
  <si>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</si>
  <si>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</si>
  <si>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</si>
  <si>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</si>
  <si>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</si>
  <si>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</si>
  <si>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</si>
  <si>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</si>
  <si>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</si>
  <si>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</si>
  <si>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</si>
  <si>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</si>
  <si>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</si>
  <si>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</si>
  <si>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</si>
  <si>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</si>
  <si>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</si>
  <si>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</si>
  <si>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</si>
  <si>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</si>
  <si>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</si>
  <si>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</si>
  <si>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</si>
  <si>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</si>
  <si>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</si>
  <si>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</si>
  <si>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</si>
  <si>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</si>
  <si>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</si>
  <si>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</si>
  <si>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</si>
  <si>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</si>
  <si>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</si>
  <si>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</si>
  <si>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</si>
  <si>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</si>
  <si>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</si>
  <si>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</si>
  <si>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</si>
  <si>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</si>
  <si>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</si>
  <si>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</si>
  <si>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</si>
  <si>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</si>
  <si>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</si>
  <si>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</si>
  <si>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</si>
  <si>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</si>
  <si>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</si>
  <si>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</si>
  <si>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</si>
  <si>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</si>
  <si>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</si>
  <si>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</si>
  <si>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</si>
  <si>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</si>
  <si>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</si>
  <si>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</si>
  <si>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</si>
  <si>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</si>
  <si>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</si>
  <si>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</si>
  <si>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</si>
  <si>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</si>
  <si>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</si>
  <si>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</si>
  <si>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</si>
  <si>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</si>
  <si>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</si>
  <si>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</si>
  <si>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</si>
  <si>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</si>
  <si>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</si>
  <si>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</si>
  <si>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</si>
  <si>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</si>
  <si>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</si>
  <si>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</si>
  <si>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</si>
  <si>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</si>
  <si>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</si>
  <si>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</si>
  <si>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</si>
  <si>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</si>
  <si>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</si>
  <si>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</si>
  <si>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</si>
  <si>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</si>
  <si>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</si>
  <si>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</si>
  <si>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</si>
  <si>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</si>
  <si>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</si>
  <si>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</si>
  <si>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</si>
  <si>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</si>
  <si>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</si>
  <si>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</si>
  <si>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</si>
  <si>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</si>
  <si>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</si>
  <si>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</si>
  <si>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</si>
  <si>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</si>
  <si>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</si>
  <si>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</si>
  <si>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</si>
  <si>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</si>
  <si>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</si>
  <si>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</si>
  <si>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</si>
  <si>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</si>
  <si>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</si>
  <si>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</si>
  <si>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</si>
  <si>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</si>
  <si>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</si>
  <si>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</si>
  <si>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</si>
  <si>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</si>
  <si>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</si>
  <si>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</si>
  <si>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</si>
  <si>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</si>
  <si>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</si>
  <si>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</si>
  <si>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</si>
  <si>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</si>
  <si>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</si>
  <si>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</si>
  <si>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</si>
  <si>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</si>
  <si>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</si>
  <si>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</si>
  <si>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</si>
  <si>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</si>
  <si>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</si>
  <si>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</si>
  <si>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</si>
  <si>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</si>
  <si>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</si>
  <si>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</si>
  <si>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</si>
  <si>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</si>
  <si>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</si>
  <si>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</si>
  <si>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</si>
  <si>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</si>
  <si>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</si>
  <si>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</si>
  <si>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</si>
  <si>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</si>
  <si>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</si>
  <si>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</si>
  <si>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</si>
  <si>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</si>
  <si>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</si>
  <si>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</si>
  <si>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</si>
  <si>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</si>
  <si>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</si>
  <si>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</si>
  <si>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</si>
  <si>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</si>
  <si>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</si>
  <si>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</si>
  <si>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</si>
  <si>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</si>
  <si>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</si>
  <si>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</si>
  <si>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</si>
  <si>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</si>
  <si>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</si>
  <si>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</si>
  <si>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</si>
  <si>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</si>
  <si>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</si>
  <si>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</si>
  <si>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</si>
  <si>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</si>
  <si>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</si>
  <si>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</si>
  <si>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</si>
  <si>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</si>
  <si>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</si>
  <si>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</si>
  <si>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</si>
  <si>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</si>
  <si>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</si>
  <si>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</si>
  <si>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</si>
  <si>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</si>
  <si>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</si>
  <si>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</si>
  <si>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</si>
  <si>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</si>
  <si>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</si>
  <si>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</si>
  <si>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</si>
  <si>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</si>
  <si>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</si>
  <si>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</si>
  <si>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</si>
  <si>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</si>
  <si>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</si>
  <si>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</si>
  <si>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</si>
  <si>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</si>
  <si>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</si>
  <si>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</si>
  <si>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</si>
  <si>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</si>
  <si>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</si>
  <si>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</si>
  <si>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</si>
  <si>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</si>
  <si>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</si>
  <si>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</si>
  <si>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</si>
  <si>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</si>
  <si>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</si>
  <si>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</si>
  <si>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</si>
  <si>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</si>
  <si>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</si>
  <si>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</si>
  <si>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</si>
  <si>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</si>
  <si>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</si>
  <si>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</si>
  <si>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</si>
  <si>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</si>
  <si>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</si>
  <si>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</si>
  <si>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</si>
  <si>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</si>
  <si>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</si>
  <si>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</si>
  <si>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</si>
  <si>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</si>
  <si>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</si>
  <si>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</si>
  <si>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</si>
  <si>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</si>
  <si>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</si>
  <si>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</si>
  <si>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</si>
  <si>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</si>
  <si>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</si>
  <si>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</si>
  <si>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</si>
  <si>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</si>
  <si>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</si>
  <si>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</si>
  <si>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</si>
  <si>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</si>
  <si>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</si>
  <si>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</si>
  <si>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</si>
  <si>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</si>
  <si>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</si>
  <si>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</si>
  <si>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</si>
  <si>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</si>
  <si>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</si>
  <si>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</si>
  <si>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</si>
  <si>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</si>
  <si>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</si>
  <si>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</si>
  <si>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</si>
  <si>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</si>
  <si>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</si>
  <si>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</si>
  <si>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</si>
  <si>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</si>
  <si>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</si>
  <si>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</si>
  <si>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</si>
  <si>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</si>
  <si>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</si>
  <si>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</si>
  <si>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</si>
  <si>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</si>
  <si>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</si>
  <si>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</si>
  <si>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</si>
  <si>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</si>
  <si>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</si>
  <si>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</si>
  <si>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</si>
  <si>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</si>
  <si>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</si>
  <si>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</si>
  <si>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</si>
  <si>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</si>
  <si>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</si>
  <si>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</si>
  <si>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</si>
  <si>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</si>
  <si>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</si>
  <si>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</si>
  <si>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</si>
  <si>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</si>
  <si>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</si>
  <si>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</si>
  <si>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</si>
  <si>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</si>
  <si>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</si>
  <si>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</si>
  <si>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</si>
  <si>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</si>
  <si>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</si>
  <si>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</si>
  <si>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</si>
  <si>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</si>
  <si>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</si>
  <si>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</si>
  <si>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</si>
  <si>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</si>
  <si>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</si>
  <si>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</si>
  <si>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</si>
  <si>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</si>
  <si>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</si>
  <si>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</si>
  <si>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</si>
  <si>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</si>
  <si>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</si>
  <si>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</si>
  <si>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</si>
  <si>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</si>
  <si>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</si>
  <si>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</si>
  <si>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</si>
  <si>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</si>
  <si>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</si>
  <si>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</si>
  <si>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</si>
  <si>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</si>
  <si>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</si>
  <si>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</si>
  <si>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</si>
  <si>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</si>
  <si>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</si>
  <si>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</si>
  <si>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</si>
  <si>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</si>
  <si>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</si>
  <si>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</si>
  <si>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</si>
  <si>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</si>
  <si>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</si>
  <si>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</si>
  <si>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</si>
  <si>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</si>
  <si>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</si>
  <si>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</si>
  <si>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</si>
  <si>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</si>
  <si>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</si>
  <si>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</si>
  <si>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</si>
  <si>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</si>
  <si>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</si>
  <si>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</si>
  <si>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</si>
  <si>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</si>
  <si>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</si>
  <si>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</si>
  <si>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</si>
  <si>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</si>
  <si>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</si>
  <si>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</si>
  <si>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</si>
  <si>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</si>
  <si>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</si>
  <si>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</si>
  <si>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</si>
  <si>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</si>
  <si>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</si>
  <si>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</si>
  <si>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</si>
  <si>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</si>
  <si>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</si>
  <si>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</si>
  <si>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</si>
  <si>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</si>
  <si>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</si>
  <si>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</si>
  <si>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</si>
  <si>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</si>
  <si>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</si>
  <si>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</si>
  <si>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</si>
  <si>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</si>
  <si>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</si>
  <si>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</si>
  <si>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</si>
  <si>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</si>
  <si>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</si>
  <si>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</si>
  <si>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</si>
  <si>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</si>
  <si>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</si>
  <si>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</si>
  <si>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</si>
  <si>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</si>
  <si>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</si>
  <si>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</si>
  <si>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</si>
  <si>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</si>
  <si>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</si>
  <si>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</si>
  <si>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</si>
  <si>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</si>
  <si>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</si>
  <si>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</si>
  <si>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</si>
  <si>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</si>
  <si>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</si>
  <si>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</si>
  <si>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</si>
  <si>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</si>
  <si>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</si>
  <si>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</si>
  <si>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</si>
  <si>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</si>
  <si>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</si>
  <si>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</si>
  <si>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</si>
  <si>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</si>
  <si>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</si>
  <si>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</si>
  <si>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</si>
  <si>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</si>
  <si>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</si>
  <si>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</si>
  <si>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</si>
  <si>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</si>
  <si>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</si>
  <si>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</si>
  <si>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</si>
  <si>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</si>
  <si>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</si>
  <si>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</si>
  <si>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</si>
  <si>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</si>
  <si>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</si>
  <si>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</si>
  <si>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</si>
  <si>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</si>
  <si>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</si>
  <si>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</si>
  <si>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</si>
  <si>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</si>
  <si>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</si>
  <si>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</si>
  <si>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</si>
  <si>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</si>
  <si>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</si>
  <si>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</si>
  <si>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</si>
  <si>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</si>
  <si>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</si>
  <si>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</si>
  <si>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</si>
  <si>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</si>
  <si>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</si>
  <si>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</si>
  <si>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</si>
  <si>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</si>
  <si>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</si>
  <si>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</si>
  <si>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</si>
  <si>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</si>
  <si>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</si>
  <si>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</si>
  <si>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</si>
  <si>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</si>
  <si>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</si>
  <si>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</si>
  <si>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</si>
  <si>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</si>
  <si>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</si>
  <si>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</si>
  <si>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</si>
  <si>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</si>
  <si>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</si>
  <si>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</si>
  <si>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</si>
  <si>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</si>
  <si>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</si>
  <si>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</si>
  <si>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</si>
  <si>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</si>
  <si>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</si>
  <si>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</si>
  <si>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</si>
  <si>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</si>
  <si>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</si>
  <si>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</si>
  <si>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</si>
  <si>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</si>
  <si>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</si>
  <si>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</si>
  <si>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</si>
  <si>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</si>
  <si>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</si>
  <si>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</si>
  <si>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</si>
  <si>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</si>
  <si>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</si>
  <si>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</si>
  <si>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</si>
  <si>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</si>
  <si>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</si>
  <si>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</si>
  <si>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</si>
  <si>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</si>
  <si>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</si>
  <si>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</si>
  <si>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</si>
  <si>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</si>
  <si>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</si>
  <si>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</si>
  <si>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</si>
  <si>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</si>
  <si>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</si>
  <si>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</si>
  <si>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</si>
  <si>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</si>
  <si>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</si>
  <si>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</si>
  <si>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</si>
  <si>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</si>
  <si>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</si>
  <si>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</si>
  <si>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</si>
  <si>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</si>
  <si>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</si>
  <si>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</si>
  <si>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</si>
  <si>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</si>
  <si>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</si>
  <si>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</si>
  <si>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</si>
  <si>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</si>
  <si>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</si>
  <si>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</si>
  <si>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</si>
  <si>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</si>
  <si>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</si>
  <si>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</si>
  <si>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</si>
  <si>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</si>
  <si>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</si>
  <si>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</si>
  <si>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</si>
  <si>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</si>
  <si>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</si>
  <si>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</si>
  <si>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</si>
  <si>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</si>
  <si>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</si>
  <si>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</si>
  <si>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</si>
  <si>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</si>
  <si>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</si>
  <si>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</si>
  <si>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</si>
  <si>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</si>
  <si>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</si>
  <si>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</si>
  <si>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</si>
  <si>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</si>
  <si>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</si>
  <si>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</si>
  <si>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</si>
  <si>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</si>
  <si>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</si>
  <si>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</si>
  <si>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</si>
  <si>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</si>
  <si>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</si>
  <si>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</si>
  <si>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</si>
  <si>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</si>
  <si>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</si>
  <si>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</si>
  <si>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</si>
  <si>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</si>
  <si>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</si>
  <si>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</si>
  <si>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</si>
  <si>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</si>
  <si>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</si>
  <si>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</si>
  <si>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</si>
  <si>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</si>
  <si>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</si>
  <si>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</si>
  <si>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</si>
  <si>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</si>
  <si>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</si>
  <si>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</si>
  <si>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</si>
  <si>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</si>
  <si>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</si>
  <si>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</si>
  <si>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</si>
  <si>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</si>
  <si>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</si>
  <si>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</si>
  <si>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</si>
  <si>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</si>
  <si>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</si>
  <si>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</si>
  <si>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</si>
  <si>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</si>
  <si>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</si>
  <si>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</si>
  <si>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</si>
  <si>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</si>
  <si>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</si>
  <si>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</si>
  <si>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</si>
  <si>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</si>
  <si>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</si>
  <si>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</si>
  <si>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</si>
  <si>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</si>
  <si>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</si>
  <si>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</si>
  <si>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</si>
  <si>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</si>
  <si>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</si>
  <si>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</si>
  <si>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</si>
  <si>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</si>
  <si>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</si>
  <si>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</si>
  <si>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</si>
  <si>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</si>
  <si>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</si>
  <si>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</si>
  <si>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</si>
  <si>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</si>
  <si>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</si>
  <si>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</si>
  <si>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</si>
  <si>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</si>
  <si>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</si>
  <si>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</si>
  <si>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</si>
  <si>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</si>
  <si>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</si>
  <si>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</si>
  <si>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</si>
  <si>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</si>
  <si>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</si>
  <si>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</si>
  <si>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</si>
  <si>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</si>
  <si>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</si>
  <si>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</si>
  <si>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</si>
  <si>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</si>
  <si>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</si>
  <si>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</si>
  <si>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</si>
  <si>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</si>
  <si>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</si>
  <si>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</si>
  <si>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</si>
  <si>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</si>
  <si>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</si>
  <si>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</si>
  <si>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</si>
  <si>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</si>
  <si>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</si>
  <si>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</si>
  <si>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</si>
  <si>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</si>
  <si>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</si>
  <si>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</si>
  <si>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</si>
  <si>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</si>
  <si>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</si>
  <si>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</si>
  <si>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</si>
  <si>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</si>
  <si>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</si>
  <si>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</si>
  <si>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</si>
  <si>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</si>
  <si>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</si>
  <si>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</si>
  <si>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</si>
  <si>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</si>
  <si>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</si>
  <si>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</si>
  <si>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</si>
  <si>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</si>
  <si>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</si>
  <si>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</si>
  <si>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</si>
  <si>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</si>
  <si>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</si>
  <si>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</si>
  <si>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</si>
  <si>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</si>
  <si>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</si>
  <si>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</si>
  <si>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</si>
  <si>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</si>
  <si>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</si>
  <si>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</si>
  <si>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</si>
  <si>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</si>
  <si>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</si>
  <si>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</si>
  <si>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</si>
  <si>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</si>
  <si>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</si>
  <si>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</si>
  <si>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</si>
  <si>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</si>
  <si>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</si>
  <si>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</si>
  <si>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</si>
  <si>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</si>
  <si>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</si>
  <si>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</si>
  <si>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</si>
  <si>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</si>
  <si>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</si>
  <si>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</si>
  <si>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</si>
  <si>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</si>
  <si>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</si>
  <si>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</si>
  <si>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</si>
  <si>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</si>
  <si>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</si>
  <si>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</si>
  <si>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</si>
  <si>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</si>
  <si>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</si>
  <si>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</si>
  <si>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</si>
  <si>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</si>
  <si>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</si>
  <si>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</si>
  <si>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</si>
  <si>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</si>
  <si>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</si>
  <si>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</si>
  <si>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</si>
  <si>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</si>
  <si>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</si>
  <si>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</si>
  <si>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</si>
  <si>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</si>
  <si>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</si>
  <si>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</si>
  <si>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</si>
  <si>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</si>
  <si>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</si>
  <si>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</si>
  <si>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</si>
  <si>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</si>
  <si>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</si>
  <si>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</si>
  <si>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</si>
  <si>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</si>
  <si>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</si>
  <si>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</si>
  <si>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</si>
  <si>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</si>
  <si>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</si>
  <si>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</si>
  <si>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</si>
  <si>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</si>
  <si>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</si>
  <si>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</si>
  <si>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</si>
  <si>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</si>
  <si>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</si>
  <si>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</si>
  <si>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</si>
  <si>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</si>
  <si>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</si>
  <si>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</si>
  <si>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</si>
  <si>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</si>
  <si>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</si>
  <si>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</si>
  <si>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</si>
  <si>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</si>
  <si>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</si>
  <si>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</si>
  <si>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</si>
  <si>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</si>
  <si>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</si>
  <si>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</si>
  <si>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</si>
  <si>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</si>
  <si>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</si>
  <si>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</si>
  <si>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</si>
  <si>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</si>
  <si>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</si>
  <si>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</si>
  <si>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</si>
  <si>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</si>
  <si>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</si>
  <si>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</si>
  <si>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</si>
  <si>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</si>
  <si>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</si>
  <si>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</si>
  <si>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</si>
  <si>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</si>
  <si>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</si>
  <si>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</si>
  <si>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</si>
  <si>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</si>
  <si>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</si>
  <si>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</si>
  <si>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</si>
  <si>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</si>
  <si>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</si>
  <si>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</si>
  <si>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</si>
  <si>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</si>
  <si>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</si>
  <si>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</si>
  <si>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</si>
  <si>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</si>
  <si>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</si>
  <si>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</si>
  <si>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</si>
  <si>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</si>
  <si>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</si>
  <si>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</si>
  <si>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</si>
  <si>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</si>
  <si>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</si>
  <si>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</si>
  <si>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</si>
  <si>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</si>
  <si>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</si>
  <si>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</si>
  <si>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</si>
  <si>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</si>
  <si>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</si>
  <si>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</si>
  <si>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</si>
  <si>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</si>
  <si>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</si>
  <si>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</si>
  <si>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</si>
  <si>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</si>
  <si>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</si>
  <si>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</si>
  <si>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</si>
  <si>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</si>
  <si>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</si>
  <si>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</si>
  <si>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</si>
  <si>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</si>
  <si>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</si>
  <si>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</si>
  <si>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</si>
  <si>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</si>
  <si>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</si>
  <si>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</si>
  <si>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</si>
  <si>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</si>
  <si>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</si>
  <si>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</si>
  <si>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</si>
  <si>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</si>
  <si>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</si>
  <si>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</si>
  <si>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</si>
  <si>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</si>
  <si>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</si>
  <si>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</si>
  <si>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</si>
  <si>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</si>
  <si>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</si>
  <si>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</si>
  <si>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</si>
  <si>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</si>
  <si>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</si>
  <si>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</si>
  <si>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</si>
  <si>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</si>
  <si>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</si>
  <si>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</si>
  <si>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</si>
  <si>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</si>
  <si>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</si>
  <si>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</si>
  <si>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</si>
  <si>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</si>
  <si>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</si>
  <si>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</si>
  <si>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</si>
  <si>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</si>
  <si>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</si>
  <si>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</si>
  <si>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</si>
  <si>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</si>
  <si>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</si>
  <si>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</si>
  <si>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</si>
  <si>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</si>
  <si>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</si>
  <si>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</si>
  <si>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</si>
  <si>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</si>
  <si>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</si>
  <si>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</si>
  <si>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</si>
  <si>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</si>
  <si>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</si>
  <si>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</si>
  <si>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</si>
  <si>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</si>
  <si>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</si>
  <si>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</si>
  <si>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</si>
  <si>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</si>
  <si>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</si>
  <si>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</si>
  <si>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</si>
  <si>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</si>
  <si>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</si>
  <si>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</si>
  <si>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</si>
  <si>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</si>
  <si>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</si>
  <si>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</si>
  <si>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</si>
  <si>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</si>
  <si>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</si>
  <si>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</si>
  <si>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</si>
  <si>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</si>
  <si>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</si>
  <si>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</si>
  <si>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</si>
  <si>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</si>
  <si>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</si>
  <si>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</si>
  <si>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</si>
  <si>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</si>
  <si>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</si>
  <si>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</si>
  <si>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</si>
  <si>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</si>
  <si>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</si>
  <si>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</si>
  <si>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</si>
  <si>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</si>
  <si>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</si>
  <si>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</si>
  <si>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</si>
  <si>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</si>
  <si>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</si>
  <si>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</si>
  <si>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</si>
  <si>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</si>
  <si>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</si>
  <si>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</si>
  <si>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</si>
  <si>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</si>
  <si>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</si>
  <si>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</si>
  <si>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</si>
  <si>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</si>
  <si>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</si>
  <si>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</si>
  <si>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</si>
  <si>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</si>
  <si>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</si>
  <si>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</si>
  <si>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</si>
  <si>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</si>
  <si>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</si>
  <si>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</si>
  <si>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</si>
  <si>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</si>
  <si>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</si>
  <si>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</si>
  <si>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</si>
  <si>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</si>
  <si>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</si>
  <si>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</si>
  <si>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</si>
  <si>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</si>
  <si>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</si>
  <si>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</si>
  <si>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</si>
  <si>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</si>
  <si>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</si>
  <si>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</si>
  <si>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</si>
  <si>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</si>
  <si>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</si>
  <si>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</si>
  <si>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</si>
  <si>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</si>
  <si>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</si>
  <si>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</si>
  <si>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</si>
  <si>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</si>
  <si>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</si>
  <si>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</si>
  <si>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</si>
  <si>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</si>
  <si>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</si>
  <si>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</si>
  <si>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</si>
  <si>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</si>
  <si>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</si>
  <si>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</si>
  <si>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</si>
  <si>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</si>
  <si>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</si>
  <si>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</si>
  <si>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</si>
  <si>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</si>
  <si>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</si>
  <si>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</si>
  <si>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</si>
  <si>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</si>
  <si>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</si>
  <si>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</si>
  <si>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</si>
  <si>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</si>
  <si>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</si>
  <si>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</si>
  <si>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</si>
  <si>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</si>
  <si>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</si>
  <si>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</si>
  <si>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</si>
  <si>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</si>
  <si>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</si>
  <si>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</si>
  <si>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</si>
  <si>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</si>
  <si>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</si>
  <si>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</si>
  <si>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</si>
  <si>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</si>
  <si>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</si>
  <si>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</si>
  <si>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</si>
  <si>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</si>
  <si>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</si>
  <si>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</si>
  <si>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</si>
  <si>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</si>
  <si>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</si>
  <si>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</si>
  <si>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</si>
  <si>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</si>
  <si>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</si>
  <si>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</si>
  <si>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</si>
  <si>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</si>
  <si>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</si>
  <si>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</si>
  <si>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</si>
  <si>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</si>
  <si>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</si>
  <si>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</si>
  <si>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</si>
  <si>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</si>
  <si>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</si>
  <si>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</si>
  <si>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</si>
  <si>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</si>
  <si>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</si>
  <si>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</si>
  <si>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</si>
  <si>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</si>
  <si>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</si>
  <si>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</si>
  <si>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</si>
  <si>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</si>
  <si>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</si>
  <si>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</si>
  <si>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</si>
  <si>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</si>
  <si>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</si>
  <si>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</si>
  <si>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</si>
  <si>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</si>
  <si>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</si>
  <si>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</si>
  <si>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</si>
  <si>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</si>
  <si>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</si>
  <si>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</si>
  <si>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</si>
  <si>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</si>
  <si>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</si>
  <si>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</si>
  <si>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</si>
  <si>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</si>
  <si>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</si>
  <si>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</si>
  <si>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</si>
  <si>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</si>
  <si>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</si>
  <si>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</si>
  <si>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</si>
  <si>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</si>
  <si>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</si>
  <si>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</si>
  <si>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</si>
  <si>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</si>
  <si>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</si>
  <si>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</si>
  <si>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</si>
  <si>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</si>
  <si>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</si>
  <si>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</si>
  <si>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</si>
  <si>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</si>
  <si>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</si>
  <si>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</si>
  <si>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</si>
  <si>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</si>
  <si>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</si>
  <si>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</si>
  <si>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</si>
  <si>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</si>
  <si>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</si>
  <si>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</si>
  <si>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</si>
  <si>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</si>
  <si>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</si>
  <si>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</si>
  <si>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</si>
  <si>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</si>
  <si>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</si>
  <si>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</si>
  <si>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</si>
  <si>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</si>
  <si>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</si>
  <si>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</si>
  <si>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</si>
  <si>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</si>
  <si>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</si>
  <si>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</si>
  <si>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</si>
  <si>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</si>
  <si>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</si>
  <si>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</si>
  <si>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</si>
  <si>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</si>
  <si>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</si>
  <si>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</si>
  <si>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</si>
  <si>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</si>
  <si>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</si>
  <si>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</si>
  <si>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</si>
  <si>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</si>
  <si>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</si>
  <si>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</si>
  <si>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</si>
  <si>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</si>
  <si>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</si>
  <si>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</si>
  <si>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</si>
  <si>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</si>
  <si>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</si>
  <si>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</si>
  <si>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</si>
  <si>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</si>
  <si>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</si>
  <si>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</si>
  <si>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</si>
  <si>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</si>
  <si>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</si>
  <si>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</si>
  <si>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</si>
  <si>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</si>
  <si>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</si>
  <si>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</si>
  <si>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</si>
  <si>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</si>
  <si>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</si>
  <si>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</si>
  <si>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</si>
  <si>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</si>
  <si>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</si>
  <si>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</si>
  <si>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</si>
  <si>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</si>
  <si>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</si>
  <si>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</si>
  <si>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</si>
  <si>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</si>
  <si>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</si>
  <si>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</si>
  <si>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</si>
  <si>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</si>
  <si>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</si>
  <si>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</si>
  <si>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</si>
  <si>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</si>
  <si>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</si>
  <si>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</si>
  <si>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</si>
  <si>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</si>
  <si>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</si>
  <si>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</si>
  <si>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</si>
  <si>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</si>
  <si>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</si>
  <si>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</si>
  <si>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</si>
  <si>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</si>
  <si>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</si>
  <si>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</si>
  <si>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</si>
  <si>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</si>
  <si>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</si>
  <si>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</si>
  <si>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</si>
  <si>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</si>
  <si>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</si>
  <si>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</si>
  <si>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</si>
  <si>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</si>
  <si>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</si>
  <si>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</si>
  <si>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</si>
  <si>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</si>
  <si>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</si>
  <si>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</si>
  <si>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</si>
  <si>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</si>
  <si>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</si>
  <si>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</si>
  <si>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</si>
  <si>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</si>
  <si>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</si>
  <si>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</si>
  <si>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</si>
  <si>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</si>
  <si>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</si>
  <si>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</si>
  <si>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</si>
  <si>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</si>
  <si>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</si>
  <si>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</si>
  <si>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</si>
  <si>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</si>
  <si>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</si>
  <si>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</si>
  <si>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</si>
  <si>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</si>
  <si>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</si>
  <si>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</si>
  <si>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</si>
  <si>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</si>
  <si>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</si>
  <si>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</si>
  <si>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</si>
  <si>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</si>
  <si>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</si>
  <si>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</si>
  <si>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</si>
  <si>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</si>
  <si>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</si>
  <si>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</si>
  <si>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</si>
  <si>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</si>
  <si>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</si>
  <si>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</si>
  <si>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</si>
  <si>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</si>
  <si>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</si>
  <si>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</si>
  <si>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</si>
  <si>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</si>
  <si>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</si>
  <si>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</si>
  <si>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</si>
  <si>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</si>
  <si>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</si>
  <si>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</si>
  <si>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</si>
  <si>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</si>
  <si>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</si>
  <si>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</si>
  <si>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</si>
  <si>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</si>
  <si>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</si>
  <si>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</si>
  <si>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</si>
  <si>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</si>
  <si>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</si>
  <si>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</si>
  <si>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</si>
  <si>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</si>
  <si>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</si>
  <si>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</si>
  <si>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</si>
  <si>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</si>
  <si>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</si>
  <si>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</si>
  <si>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</si>
  <si>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</si>
  <si>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</si>
  <si>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</si>
  <si>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</si>
  <si>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</si>
  <si>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</si>
  <si>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</si>
  <si>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</si>
  <si>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</si>
  <si>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</si>
  <si>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</si>
  <si>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</si>
  <si>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</si>
  <si>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</si>
  <si>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</si>
  <si>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</si>
  <si>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</si>
  <si>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</si>
  <si>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</si>
  <si>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</si>
  <si>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</si>
  <si>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</si>
  <si>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</si>
  <si>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</si>
  <si>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</si>
  <si>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</si>
  <si>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</si>
  <si>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</si>
  <si>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</si>
  <si>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</si>
  <si>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</si>
  <si>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</si>
  <si>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</si>
  <si>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</si>
  <si>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</si>
  <si>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</si>
  <si>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</si>
  <si>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</si>
  <si>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</si>
  <si>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</si>
  <si>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</si>
  <si>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</si>
  <si>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</si>
  <si>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</si>
  <si>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</si>
  <si>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</si>
  <si>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</si>
  <si>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</si>
  <si>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</si>
  <si>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</si>
  <si>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</si>
  <si>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</si>
  <si>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</si>
  <si>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</si>
  <si>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</si>
  <si>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</si>
  <si>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</si>
  <si>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</si>
  <si>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</si>
  <si>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</si>
  <si>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</si>
  <si>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</si>
  <si>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</si>
  <si>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</si>
  <si>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</si>
  <si>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</si>
  <si>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</si>
  <si>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</si>
  <si>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</si>
  <si>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</si>
  <si>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</si>
  <si>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</si>
  <si>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</si>
  <si>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</si>
  <si>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</si>
  <si>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</si>
  <si>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</si>
  <si>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</si>
  <si>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</si>
  <si>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</si>
  <si>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</si>
  <si>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</si>
  <si>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</si>
  <si>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</si>
  <si>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</si>
  <si>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</si>
  <si>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</si>
  <si>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</si>
  <si>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</si>
  <si>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</si>
  <si>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</si>
  <si>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</si>
  <si>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</si>
  <si>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</si>
  <si>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</si>
  <si>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</si>
  <si>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</si>
  <si>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</si>
  <si>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</si>
  <si>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</si>
  <si>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</si>
  <si>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</si>
  <si>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</si>
  <si>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</si>
  <si>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</si>
  <si>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</si>
  <si>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</si>
  <si>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</si>
  <si>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</si>
  <si>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</si>
  <si>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</si>
  <si>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</si>
  <si>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</si>
  <si>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</si>
  <si>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</si>
  <si>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</si>
  <si>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</si>
  <si>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</si>
  <si>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</si>
  <si>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</si>
  <si>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</si>
  <si>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</si>
  <si>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</si>
  <si>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</si>
  <si>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</si>
  <si>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</si>
  <si>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</si>
  <si>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</si>
  <si>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</si>
  <si>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</si>
  <si>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</si>
  <si>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</si>
  <si>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</si>
  <si>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</si>
  <si>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</si>
  <si>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</si>
  <si>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</si>
  <si>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</si>
  <si>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</si>
  <si>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</si>
  <si>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</si>
  <si>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</si>
  <si>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</si>
  <si>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</si>
  <si>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</si>
  <si>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</si>
  <si>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</si>
  <si>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</si>
  <si>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</si>
  <si>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</si>
  <si>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</si>
  <si>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</si>
  <si>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</si>
  <si>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</si>
  <si>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</si>
  <si>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</si>
  <si>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</si>
  <si>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</si>
  <si>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</si>
  <si>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</si>
  <si>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</si>
  <si>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</si>
  <si>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</si>
  <si>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</si>
  <si>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</si>
  <si>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</si>
  <si>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</si>
  <si>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</si>
  <si>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</si>
  <si>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</si>
  <si>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</si>
  <si>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</si>
  <si>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</si>
  <si>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</si>
  <si>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</si>
  <si>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</si>
  <si>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</si>
  <si>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</si>
  <si>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</si>
  <si>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</si>
  <si>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</si>
  <si>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</si>
  <si>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</si>
  <si>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</si>
  <si>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</si>
  <si>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</si>
  <si>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</si>
  <si>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</si>
  <si>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</si>
  <si>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</si>
  <si>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</si>
  <si>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</si>
  <si>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</si>
  <si>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</si>
  <si>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</si>
  <si>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</si>
  <si>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</si>
  <si>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</si>
  <si>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</si>
  <si>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</si>
  <si>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</si>
  <si>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</si>
  <si>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</si>
  <si>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</si>
  <si>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</si>
  <si>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</si>
  <si>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</si>
  <si>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</si>
  <si>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</si>
  <si>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</si>
  <si>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</si>
  <si>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</si>
  <si>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</si>
  <si>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</si>
  <si>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</si>
  <si>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</si>
  <si>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</si>
  <si>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</si>
  <si>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</si>
  <si>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</si>
  <si>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</si>
  <si>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</si>
  <si>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</si>
  <si>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</si>
  <si>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</si>
  <si>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</si>
  <si>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</si>
  <si>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</si>
  <si>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</si>
  <si>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</si>
  <si>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</si>
  <si>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</si>
  <si>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</si>
  <si>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</si>
  <si>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</si>
  <si>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</si>
  <si>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</si>
  <si>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</si>
  <si>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</si>
  <si>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</si>
  <si>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</si>
  <si>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</si>
  <si>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</si>
  <si>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</si>
  <si>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</si>
  <si>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</si>
  <si>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</si>
  <si>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</si>
  <si>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</si>
  <si>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</si>
  <si>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</si>
  <si>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</si>
  <si>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</si>
  <si>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</si>
  <si>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</si>
  <si>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</si>
  <si>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</si>
  <si>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</si>
  <si>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</si>
  <si>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</si>
  <si>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</si>
  <si>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</si>
  <si>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</si>
  <si>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</si>
  <si>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</si>
  <si>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</si>
  <si>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</si>
  <si>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</si>
  <si>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</si>
  <si>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</si>
  <si>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</si>
  <si>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</si>
  <si>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</si>
  <si>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</si>
  <si>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</si>
  <si>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</si>
  <si>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</si>
  <si>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</si>
  <si>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</si>
  <si>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</si>
  <si>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</si>
  <si>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</si>
  <si>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</si>
  <si>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</si>
  <si>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</si>
  <si>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</si>
  <si>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</si>
  <si>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</si>
  <si>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</si>
  <si>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</si>
  <si>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</si>
  <si>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</si>
  <si>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</si>
  <si>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</si>
  <si>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</si>
  <si>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</si>
  <si>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</si>
  <si>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</si>
  <si>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</si>
  <si>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</si>
  <si>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</si>
  <si>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</si>
  <si>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</si>
  <si>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</si>
  <si>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</si>
  <si>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</si>
  <si>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</si>
  <si>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</si>
  <si>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</si>
  <si>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</si>
  <si>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</si>
  <si>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</si>
  <si>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</si>
  <si>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</si>
  <si>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</si>
  <si>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</si>
  <si>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</si>
  <si>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</si>
  <si>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</si>
  <si>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</si>
  <si>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</si>
  <si>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</si>
  <si>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</si>
  <si>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</si>
  <si>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</si>
  <si>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</si>
  <si>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</si>
  <si>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</si>
  <si>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</si>
  <si>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</si>
  <si>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</si>
  <si>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</si>
  <si>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</si>
  <si>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</si>
  <si>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</si>
  <si>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</si>
  <si>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</si>
  <si>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</si>
  <si>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</si>
  <si>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</si>
  <si>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</si>
  <si>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</si>
  <si>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</si>
  <si>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</si>
  <si>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</si>
  <si>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</si>
  <si>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</si>
  <si>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</si>
  <si>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</si>
  <si>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</si>
  <si>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</si>
  <si>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</si>
  <si>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</si>
  <si>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</si>
  <si>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</si>
  <si>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</si>
  <si>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</si>
  <si>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</si>
  <si>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</si>
  <si>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</si>
  <si>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</si>
  <si>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</si>
  <si>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</si>
  <si>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</si>
  <si>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</si>
  <si>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</si>
  <si>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</si>
  <si>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</si>
  <si>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</si>
  <si>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</si>
  <si>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</si>
  <si>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</si>
  <si>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</si>
  <si>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</si>
  <si>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</si>
  <si>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</si>
  <si>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</si>
  <si>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</si>
  <si>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</si>
  <si>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</si>
  <si>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</si>
  <si>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</si>
  <si>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</si>
  <si>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</si>
  <si>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</si>
  <si>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</si>
  <si>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</si>
  <si>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</si>
  <si>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</si>
  <si>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</si>
  <si>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</si>
  <si>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</si>
  <si>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</si>
  <si>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</si>
  <si>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</si>
  <si>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</si>
  <si>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</si>
  <si>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</si>
  <si>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</si>
  <si>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</si>
  <si>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</si>
  <si>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</si>
  <si>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</si>
  <si>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</si>
  <si>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</si>
  <si>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</si>
  <si>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</si>
  <si>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</si>
  <si>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</si>
  <si>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</si>
  <si>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</si>
  <si>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</si>
  <si>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</si>
  <si>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</si>
  <si>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</si>
  <si>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</si>
  <si>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</si>
  <si>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</si>
  <si>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</si>
  <si>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</si>
  <si>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</si>
  <si>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</si>
  <si>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</si>
  <si>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</si>
  <si>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</si>
  <si>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</si>
  <si>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</si>
  <si>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</si>
  <si>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</si>
  <si>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</si>
  <si>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</si>
  <si>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</si>
  <si>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</si>
  <si>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</si>
  <si>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</si>
  <si>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</si>
  <si>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</si>
  <si>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</si>
  <si>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</si>
  <si>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</si>
  <si>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</si>
  <si>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</si>
  <si>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</si>
  <si>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</si>
  <si>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</si>
  <si>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</si>
  <si>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</si>
  <si>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</si>
  <si>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</si>
  <si>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</si>
  <si>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</si>
  <si>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</si>
  <si>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</si>
  <si>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</si>
  <si>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</si>
  <si>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</si>
  <si>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</si>
  <si>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</si>
  <si>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</si>
  <si>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</si>
  <si>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</si>
  <si>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</si>
  <si>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</si>
  <si>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</si>
  <si>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</si>
  <si>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</si>
  <si>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</si>
  <si>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</si>
  <si>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</si>
  <si>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</si>
  <si>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</si>
  <si>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</si>
  <si>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</si>
  <si>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</si>
  <si>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</si>
  <si>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</si>
  <si>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</si>
  <si>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</si>
  <si>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</si>
  <si>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</si>
  <si>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</si>
  <si>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</si>
  <si>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</si>
  <si>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</si>
  <si>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</si>
  <si>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</si>
  <si>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</si>
  <si>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</si>
  <si>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</si>
  <si>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</si>
  <si>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</si>
  <si>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</si>
  <si>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</si>
  <si>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</si>
  <si>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</si>
  <si>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</si>
  <si>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</si>
  <si>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</si>
  <si>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</si>
  <si>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</si>
  <si>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</si>
  <si>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</si>
  <si>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</si>
  <si>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</si>
  <si>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</si>
  <si>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</si>
  <si>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</si>
  <si>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</si>
  <si>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</si>
  <si>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</si>
  <si>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</si>
  <si>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</si>
  <si>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</si>
  <si>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</si>
  <si>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</si>
  <si>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</si>
  <si>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</si>
  <si>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</si>
  <si>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</si>
  <si>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</si>
  <si>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</si>
  <si>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</si>
  <si>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</si>
  <si>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</si>
  <si>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</si>
  <si>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</si>
  <si>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</si>
  <si>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</si>
  <si>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</si>
  <si>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</si>
  <si>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</si>
  <si>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</si>
  <si>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</si>
  <si>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</si>
  <si>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</si>
  <si>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</si>
  <si>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</si>
  <si>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</si>
  <si>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</si>
  <si>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</si>
  <si>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</si>
  <si>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</si>
  <si>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</si>
  <si>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</si>
  <si>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</si>
  <si>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</si>
  <si>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</si>
  <si>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</si>
  <si>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</si>
  <si>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</si>
  <si>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</si>
  <si>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</si>
  <si>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</si>
  <si>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</si>
  <si>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</si>
  <si>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</si>
  <si>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</si>
  <si>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</si>
  <si>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</si>
  <si>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</si>
  <si>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</si>
  <si>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</si>
  <si>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</si>
  <si>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</si>
  <si>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</si>
  <si>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</si>
  <si>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</si>
  <si>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</si>
  <si>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</si>
  <si>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</si>
  <si>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</si>
  <si>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</si>
  <si>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</si>
  <si>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</si>
  <si>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</si>
  <si>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</si>
  <si>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</si>
  <si>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</si>
  <si>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</si>
  <si>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</si>
  <si>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</si>
  <si>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</si>
  <si>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</si>
  <si>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</si>
  <si>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</si>
  <si>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</si>
  <si>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</si>
  <si>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</si>
  <si>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</si>
  <si>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</si>
  <si>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</si>
  <si>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</si>
  <si>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</si>
  <si>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</si>
  <si>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</si>
  <si>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</si>
  <si>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</si>
  <si>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</si>
  <si>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</si>
  <si>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</si>
  <si>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</si>
  <si>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</si>
  <si>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</si>
  <si>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</si>
  <si>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</si>
  <si>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</si>
  <si>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</si>
  <si>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</si>
  <si>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</si>
  <si>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</si>
  <si>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</si>
  <si>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</si>
  <si>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</si>
  <si>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</si>
  <si>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</si>
  <si>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</si>
  <si>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</si>
  <si>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</si>
  <si>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</si>
  <si>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</si>
  <si>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</si>
  <si>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</si>
  <si>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</si>
  <si>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</si>
  <si>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</si>
  <si>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</si>
  <si>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</si>
  <si>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</si>
  <si>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</si>
  <si>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</si>
  <si>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</si>
  <si>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</si>
  <si>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</si>
  <si>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</si>
  <si>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</si>
  <si>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</si>
  <si>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</si>
  <si>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</si>
  <si>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</si>
  <si>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</si>
  <si>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</si>
  <si>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</si>
  <si>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</si>
  <si>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</si>
  <si>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</si>
  <si>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</si>
  <si>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</si>
  <si>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</si>
  <si>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</si>
  <si>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</si>
  <si>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</si>
  <si>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</si>
  <si>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</si>
  <si>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</si>
  <si>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</si>
  <si>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</si>
  <si>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</si>
  <si>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</si>
  <si>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</si>
  <si>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</si>
  <si>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</si>
  <si>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</si>
  <si>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</si>
  <si>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</si>
  <si>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</si>
  <si>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</si>
  <si>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</si>
  <si>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</si>
  <si>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</si>
  <si>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</si>
  <si>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</si>
  <si>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</si>
  <si>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</si>
  <si>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</si>
  <si>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</si>
  <si>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</si>
  <si>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</si>
  <si>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</si>
  <si>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</si>
  <si>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</si>
  <si>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</si>
  <si>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</si>
  <si>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</si>
  <si>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</si>
  <si>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</si>
  <si>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</si>
  <si>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</si>
  <si>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</si>
  <si>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</si>
  <si>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</si>
  <si>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</si>
  <si>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</si>
  <si>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</si>
  <si>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</si>
  <si>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</si>
  <si>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</si>
  <si>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</si>
  <si>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</si>
  <si>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</si>
  <si>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</si>
  <si>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</si>
  <si>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</si>
  <si>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</si>
  <si>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</si>
  <si>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</si>
  <si>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</si>
  <si>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</si>
  <si>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</si>
  <si>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</si>
  <si>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</si>
  <si>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</si>
  <si>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</si>
  <si>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</si>
  <si>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</si>
  <si>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</si>
  <si>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</si>
  <si>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</si>
  <si>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</si>
  <si>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</si>
  <si>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</si>
  <si>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</si>
  <si>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</si>
  <si>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</si>
  <si>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</si>
  <si>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</si>
  <si>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</si>
  <si>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</si>
  <si>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</si>
  <si>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</si>
  <si>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</si>
  <si>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</si>
  <si>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</si>
  <si>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</si>
  <si>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</si>
  <si>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</si>
  <si>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</si>
  <si>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</si>
  <si>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</si>
  <si>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</si>
  <si>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</si>
  <si>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</si>
  <si>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</si>
  <si>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</si>
  <si>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</si>
  <si>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</si>
  <si>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</si>
  <si>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</si>
  <si>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</si>
  <si>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</si>
  <si>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</si>
  <si>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</si>
  <si>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</si>
  <si>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</si>
  <si>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</si>
  <si>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</si>
  <si>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</si>
  <si>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</si>
  <si>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</si>
  <si>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</si>
  <si>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</si>
  <si>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</si>
  <si>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</si>
  <si>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</si>
  <si>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</si>
  <si>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</si>
  <si>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</si>
  <si>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</si>
  <si>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</si>
  <si>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</si>
  <si>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</si>
  <si>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</si>
  <si>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</si>
  <si>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</si>
  <si>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</si>
  <si>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</si>
  <si>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</si>
  <si>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</si>
  <si>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</si>
  <si>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</si>
  <si>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</si>
  <si>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</si>
  <si>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</si>
  <si>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</si>
  <si>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</si>
  <si>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</si>
  <si>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</si>
  <si>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</si>
  <si>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</si>
  <si>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</si>
  <si>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</si>
  <si>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</si>
  <si>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</si>
  <si>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</si>
  <si>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</si>
  <si>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</si>
  <si>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</si>
  <si>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</si>
  <si>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</si>
  <si>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</si>
  <si>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</si>
  <si>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</si>
  <si>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</si>
  <si>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</si>
  <si>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</si>
  <si>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</si>
  <si>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</si>
  <si>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</si>
  <si>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</si>
  <si>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</si>
  <si>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</si>
  <si>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</si>
  <si>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</si>
  <si>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</si>
  <si>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</si>
  <si>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</si>
  <si>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</si>
  <si>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</si>
  <si>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</si>
  <si>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</si>
  <si>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</si>
  <si>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</si>
  <si>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</si>
  <si>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</si>
  <si>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</si>
  <si>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</si>
  <si>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</si>
  <si>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</si>
  <si>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</si>
  <si>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</si>
  <si>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</si>
  <si>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</si>
  <si>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</si>
  <si>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</si>
  <si>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</si>
  <si>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</si>
  <si>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</si>
  <si>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</si>
  <si>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</si>
  <si>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</si>
  <si>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</si>
  <si>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</si>
  <si>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</si>
  <si>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</si>
  <si>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</si>
  <si>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</si>
  <si>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</si>
  <si>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</si>
  <si>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</si>
  <si>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</si>
  <si>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</si>
  <si>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</si>
  <si>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</si>
  <si>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</si>
  <si>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</si>
  <si>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</si>
  <si>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</si>
  <si>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</si>
  <si>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</si>
  <si>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</si>
  <si>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</si>
  <si>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</si>
  <si>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</si>
  <si>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</si>
  <si>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</si>
  <si>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</si>
  <si>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</si>
  <si>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</si>
  <si>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</si>
  <si>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</si>
  <si>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</si>
  <si>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</si>
  <si>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</si>
  <si>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</si>
  <si>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</si>
  <si>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</si>
  <si>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</si>
  <si>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</si>
  <si>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</si>
  <si>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</si>
  <si>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</si>
  <si>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</si>
  <si>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</si>
  <si>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</si>
  <si>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</si>
  <si>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</si>
  <si>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</si>
  <si>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</si>
  <si>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</si>
  <si>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</si>
  <si>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</si>
  <si>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</si>
  <si>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</si>
  <si>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</si>
  <si>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</si>
  <si>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</si>
  <si>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</si>
  <si>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</si>
  <si>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</si>
  <si>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</si>
  <si>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</si>
  <si>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</si>
  <si>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</si>
  <si>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</si>
  <si>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</si>
  <si>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</si>
  <si>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</si>
  <si>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</si>
  <si>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</si>
  <si>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</si>
  <si>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</si>
  <si>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</si>
  <si>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</si>
  <si>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</si>
  <si>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</si>
  <si>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</si>
  <si>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</si>
  <si>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</si>
  <si>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</si>
  <si>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</si>
  <si>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</si>
  <si>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</si>
  <si>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</si>
  <si>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</si>
  <si>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</si>
  <si>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</si>
  <si>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</si>
  <si>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</si>
  <si>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</si>
  <si>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</si>
  <si>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</si>
  <si>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</si>
  <si>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</si>
  <si>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</si>
  <si>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</si>
  <si>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</si>
  <si>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</si>
  <si>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</si>
  <si>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</si>
  <si>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</si>
  <si>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</si>
  <si>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</si>
  <si>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</si>
  <si>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</si>
  <si>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</si>
  <si>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</si>
  <si>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</si>
  <si>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</si>
  <si>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</si>
  <si>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</si>
  <si>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</si>
  <si>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</si>
  <si>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</si>
  <si>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</si>
  <si>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</si>
  <si>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</si>
  <si>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</si>
  <si>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</si>
  <si>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</si>
  <si>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</si>
  <si>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</si>
  <si>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</si>
  <si>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</si>
  <si>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</si>
  <si>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</si>
  <si>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</si>
  <si>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</si>
  <si>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</si>
  <si>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</si>
  <si>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</si>
  <si>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</si>
  <si>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</si>
  <si>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</si>
  <si>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</si>
  <si>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</si>
  <si>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</si>
  <si>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</si>
  <si>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</si>
  <si>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</si>
  <si>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</si>
  <si>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</si>
  <si>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</si>
  <si>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</si>
  <si>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</si>
  <si>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</si>
  <si>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</si>
  <si>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</si>
  <si>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</si>
  <si>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</si>
  <si>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</si>
  <si>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</si>
  <si>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</si>
  <si>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</si>
  <si>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</si>
  <si>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</si>
  <si>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</si>
  <si>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</si>
  <si>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</si>
  <si>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</si>
  <si>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</si>
  <si>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</si>
  <si>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</si>
  <si>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</si>
  <si>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</si>
  <si>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</si>
  <si>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</si>
  <si>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</si>
  <si>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</si>
  <si>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</si>
  <si>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</si>
  <si>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</si>
  <si>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</si>
  <si>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</si>
  <si>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</si>
  <si>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</si>
  <si>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</si>
  <si>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</si>
  <si>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</si>
  <si>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</si>
  <si>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</si>
  <si>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</si>
  <si>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</si>
  <si>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</si>
  <si>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</si>
  <si>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</si>
  <si>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</si>
  <si>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</si>
  <si>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</si>
  <si>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</si>
  <si>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</si>
  <si>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</si>
  <si>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</si>
  <si>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</si>
  <si>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</si>
  <si>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</si>
  <si>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</si>
  <si>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</si>
  <si>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</si>
  <si>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</si>
  <si>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</si>
  <si>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</si>
  <si>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</si>
  <si>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</si>
  <si>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</si>
  <si>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</si>
  <si>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</si>
  <si>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</si>
  <si>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</si>
  <si>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</si>
  <si>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</si>
  <si>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</si>
  <si>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</si>
  <si>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</si>
  <si>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</si>
  <si>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</si>
  <si>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</si>
  <si>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</si>
  <si>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</si>
  <si>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</si>
  <si>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</si>
  <si>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</si>
  <si>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</si>
  <si>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</si>
  <si>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</si>
  <si>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</si>
  <si>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</si>
  <si>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</si>
  <si>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</si>
  <si>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</si>
  <si>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</si>
  <si>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</si>
  <si>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</si>
  <si>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</si>
  <si>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</si>
  <si>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</si>
  <si>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</si>
  <si>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</si>
  <si>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</si>
  <si>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</si>
  <si>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</si>
  <si>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</si>
  <si>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</si>
  <si>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</si>
  <si>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</si>
  <si>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</si>
  <si>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</si>
  <si>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</si>
  <si>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</si>
  <si>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</si>
  <si>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</si>
  <si>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</si>
  <si>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</si>
  <si>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</si>
  <si>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</si>
  <si>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</si>
  <si>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</si>
  <si>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</si>
  <si>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</si>
  <si>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</si>
  <si>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</si>
  <si>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</si>
  <si>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</si>
  <si>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</si>
  <si>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</si>
  <si>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</si>
  <si>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</si>
  <si>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</si>
  <si>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</si>
  <si>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</si>
  <si>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</si>
  <si>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</si>
  <si>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</si>
  <si>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</si>
  <si>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</si>
  <si>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</si>
  <si>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</si>
  <si>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</si>
  <si>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</si>
  <si>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</si>
  <si>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</si>
  <si>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</si>
  <si>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</si>
  <si>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</si>
  <si>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</si>
  <si>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</si>
  <si>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</si>
  <si>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</si>
  <si>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</si>
  <si>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</si>
  <si>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</si>
  <si>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</si>
  <si>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</si>
  <si>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</si>
  <si>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</si>
  <si>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</si>
  <si>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</si>
  <si>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</si>
  <si>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</si>
  <si>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</si>
  <si>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</si>
  <si>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</si>
  <si>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</si>
  <si>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</si>
  <si>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</si>
  <si>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</si>
  <si>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</si>
  <si>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</si>
  <si>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</si>
  <si>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</si>
  <si>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</si>
  <si>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</si>
  <si>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</si>
  <si>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</si>
  <si>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</si>
  <si>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</si>
  <si>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</si>
  <si>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</si>
  <si>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</si>
  <si>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</si>
  <si>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</si>
  <si>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</si>
  <si>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</si>
  <si>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</si>
  <si>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</si>
  <si>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</si>
  <si>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</si>
  <si>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</si>
  <si>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</si>
  <si>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</si>
  <si>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</si>
  <si>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</si>
  <si>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</si>
  <si>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</si>
  <si>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</si>
  <si>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</si>
  <si>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</si>
  <si>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</si>
  <si>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</si>
  <si>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</si>
  <si>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</si>
  <si>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</si>
  <si>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</si>
  <si>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</si>
  <si>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</si>
  <si>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</si>
  <si>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</si>
  <si>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</si>
  <si>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</si>
  <si>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</si>
  <si>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</si>
  <si>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</si>
  <si>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</si>
  <si>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</si>
  <si>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</si>
  <si>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</si>
  <si>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</si>
  <si>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</si>
  <si>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</si>
  <si>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</si>
  <si>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</si>
  <si>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</si>
  <si>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</si>
  <si>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</si>
  <si>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</si>
  <si>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</si>
  <si>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</si>
  <si>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</si>
  <si>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</si>
  <si>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</si>
  <si>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</si>
  <si>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</si>
  <si>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</si>
  <si>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</si>
  <si>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</si>
  <si>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</si>
  <si>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</si>
  <si>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</si>
  <si>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</si>
  <si>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</si>
  <si>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</si>
  <si>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</si>
  <si>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</si>
  <si>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</si>
  <si>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</si>
  <si>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</si>
  <si>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</si>
  <si>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</si>
  <si>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</si>
  <si>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</si>
  <si>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</si>
  <si>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</si>
  <si>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</si>
  <si>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</si>
  <si>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</si>
  <si>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</si>
  <si>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</si>
  <si>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</si>
  <si>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</si>
  <si>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</si>
  <si>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</si>
  <si>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</si>
  <si>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</si>
  <si>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</si>
  <si>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</si>
  <si>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</si>
  <si>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</si>
  <si>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</si>
  <si>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</si>
  <si>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</si>
  <si>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</si>
  <si>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</si>
  <si>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</si>
  <si>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</si>
  <si>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</si>
  <si>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</si>
  <si>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</si>
  <si>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</si>
  <si>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</si>
  <si>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</si>
  <si>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</si>
  <si>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</si>
  <si>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</si>
  <si>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</si>
  <si>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</si>
  <si>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</si>
  <si>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</si>
  <si>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</si>
  <si>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</si>
  <si>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</si>
  <si>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</si>
  <si>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</si>
  <si>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</si>
  <si>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</si>
  <si>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</si>
  <si>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</si>
  <si>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</si>
  <si>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</si>
  <si>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</si>
  <si>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</si>
  <si>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</si>
  <si>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</si>
  <si>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</si>
  <si>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</si>
  <si>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</si>
  <si>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</si>
  <si>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</si>
  <si>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</si>
  <si>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</si>
  <si>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</si>
  <si>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</si>
  <si>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</si>
  <si>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</si>
  <si>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</si>
  <si>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</si>
  <si>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</si>
  <si>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</si>
  <si>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</si>
  <si>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</si>
  <si>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</si>
  <si>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</si>
  <si>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</si>
  <si>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</si>
  <si>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</si>
  <si>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</si>
  <si>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</si>
  <si>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</si>
  <si>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</si>
  <si>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</si>
  <si>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</si>
  <si>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</si>
  <si>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</si>
  <si>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</si>
  <si>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</si>
  <si>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</si>
  <si>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</si>
  <si>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</si>
  <si>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</si>
  <si>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</si>
  <si>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</si>
  <si>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</si>
  <si>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</si>
  <si>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</si>
  <si>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</si>
  <si>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</si>
  <si>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</si>
  <si>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</si>
  <si>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</si>
  <si>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</si>
  <si>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</si>
  <si>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</si>
  <si>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</si>
  <si>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</si>
  <si>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</si>
  <si>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</si>
  <si>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</si>
  <si>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</si>
  <si>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</si>
  <si>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</si>
  <si>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</si>
  <si>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</si>
  <si>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</si>
  <si>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</si>
  <si>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</si>
  <si>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</si>
  <si>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</si>
  <si>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</si>
  <si>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</si>
  <si>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</si>
  <si>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</si>
  <si>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</si>
  <si>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</si>
  <si>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</si>
  <si>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</si>
  <si>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</si>
  <si>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</si>
  <si>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</si>
  <si>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</si>
  <si>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</si>
  <si>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</si>
  <si>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</si>
  <si>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</si>
  <si>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</si>
  <si>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</si>
  <si>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</si>
  <si>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</si>
  <si>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</si>
  <si>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</si>
  <si>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</si>
  <si>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</si>
  <si>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</si>
  <si>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</si>
  <si>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</si>
  <si>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</si>
  <si>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</si>
  <si>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</si>
  <si>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</si>
  <si>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</si>
  <si>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</si>
  <si>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</si>
  <si>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</si>
  <si>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</si>
  <si>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</si>
  <si>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</si>
  <si>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</si>
  <si>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</si>
  <si>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</si>
  <si>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</si>
  <si>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</si>
  <si>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</si>
  <si>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</si>
  <si>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</si>
  <si>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</si>
  <si>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</si>
  <si>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</si>
  <si>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</si>
  <si>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</si>
  <si>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</si>
  <si>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</si>
  <si>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</si>
  <si>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</si>
  <si>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</si>
  <si>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</si>
  <si>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</si>
  <si>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</si>
  <si>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</si>
  <si>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</si>
  <si>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</si>
  <si>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</si>
  <si>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</si>
  <si>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</si>
  <si>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</si>
  <si>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</si>
  <si>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</si>
  <si>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</si>
  <si>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</si>
  <si>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</si>
  <si>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</si>
  <si>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</si>
  <si>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</si>
  <si>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</si>
  <si>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</si>
  <si>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</si>
  <si>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</si>
  <si>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</si>
  <si>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</si>
  <si>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</si>
  <si>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</si>
  <si>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</si>
  <si>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</si>
  <si>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</si>
  <si>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</si>
  <si>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</si>
  <si>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</si>
  <si>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</si>
  <si>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</si>
  <si>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</si>
  <si>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</si>
  <si>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</si>
  <si>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</si>
  <si>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</si>
  <si>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</si>
  <si>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</si>
  <si>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</si>
  <si>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</si>
  <si>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</si>
  <si>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</si>
  <si>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</si>
  <si>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</si>
  <si>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</si>
  <si>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</si>
  <si>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</si>
  <si>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</si>
  <si>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</si>
  <si>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</si>
  <si>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</si>
  <si>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</si>
  <si>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</si>
  <si>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</si>
  <si>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</si>
  <si>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</si>
  <si>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</si>
  <si>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</si>
  <si>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</si>
  <si>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</si>
  <si>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</si>
  <si>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</si>
  <si>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</si>
  <si>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</si>
  <si>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</si>
  <si>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</si>
  <si>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</si>
  <si>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</si>
  <si>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</si>
  <si>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</si>
  <si>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</si>
  <si>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</si>
  <si>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</si>
  <si>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</si>
  <si>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</si>
  <si>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</si>
  <si>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</si>
  <si>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</si>
  <si>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</si>
  <si>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</si>
  <si>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</si>
  <si>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</si>
  <si>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</si>
  <si>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</si>
  <si>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</si>
  <si>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</si>
  <si>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</si>
  <si>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</si>
  <si>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</si>
  <si>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</si>
  <si>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</si>
  <si>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</si>
  <si>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</si>
  <si>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</si>
  <si>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</si>
  <si>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</si>
  <si>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</si>
  <si>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</si>
  <si>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</si>
  <si>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</si>
  <si>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</si>
  <si>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</si>
  <si>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</si>
  <si>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</si>
  <si>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</si>
  <si>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</si>
  <si>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</si>
  <si>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</si>
  <si>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</si>
  <si>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</si>
  <si>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</si>
  <si>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</si>
  <si>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</si>
  <si>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</si>
  <si>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</si>
  <si>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</si>
  <si>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</si>
  <si>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</si>
  <si>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</si>
  <si>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</si>
  <si>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</si>
  <si>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</si>
  <si>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</si>
  <si>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</si>
  <si>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</si>
  <si>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</si>
  <si>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</si>
  <si>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</si>
  <si>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</si>
  <si>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</si>
  <si>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</si>
  <si>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</si>
  <si>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</si>
  <si>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</si>
  <si>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</si>
  <si>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</si>
  <si>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</si>
  <si>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</si>
  <si>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</si>
  <si>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</si>
  <si>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</si>
  <si>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</si>
  <si>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</si>
  <si>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</si>
  <si>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</si>
  <si>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</si>
  <si>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</si>
  <si>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</si>
  <si>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</si>
  <si>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</si>
  <si>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</si>
  <si>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</si>
  <si>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</si>
  <si>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</si>
  <si>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</si>
  <si>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</si>
  <si>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</si>
  <si>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</si>
  <si>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</si>
  <si>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</si>
  <si>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</si>
  <si>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</si>
  <si>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</si>
  <si>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</si>
  <si>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</si>
  <si>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</si>
  <si>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</si>
  <si>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</si>
  <si>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</si>
  <si>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</si>
  <si>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</si>
  <si>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</si>
  <si>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</si>
  <si>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</si>
  <si>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</si>
  <si>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</si>
  <si>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</si>
  <si>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</si>
  <si>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</si>
  <si>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</si>
  <si>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</si>
  <si>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</si>
  <si>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</si>
  <si>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</si>
  <si>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</si>
  <si>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</si>
  <si>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</si>
  <si>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</si>
  <si>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</si>
  <si>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</si>
  <si>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</si>
  <si>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</si>
  <si>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</si>
  <si>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</si>
  <si>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</si>
  <si>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</si>
  <si>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</si>
  <si>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</si>
  <si>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</si>
  <si>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</si>
  <si>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</si>
  <si>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</si>
  <si>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</si>
  <si>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</si>
  <si>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</si>
  <si>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</si>
  <si>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</si>
  <si>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</si>
  <si>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</si>
  <si>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</si>
  <si>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</si>
  <si>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</si>
  <si>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</si>
  <si>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</si>
  <si>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</si>
  <si>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</si>
  <si>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</si>
  <si>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</si>
  <si>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</si>
  <si>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</si>
  <si>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</si>
  <si>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</si>
  <si>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</si>
  <si>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</si>
  <si>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</si>
  <si>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</si>
  <si>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</si>
  <si>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</si>
  <si>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</si>
  <si>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</si>
  <si>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</si>
  <si>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</si>
  <si>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</si>
  <si>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</si>
  <si>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</si>
  <si>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</si>
  <si>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</si>
  <si>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</si>
  <si>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</si>
  <si>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</si>
  <si>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</si>
  <si>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</si>
  <si>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</si>
  <si>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</si>
  <si>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</si>
  <si>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</si>
  <si>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</si>
  <si>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</si>
  <si>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</si>
  <si>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</si>
  <si>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</si>
  <si>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</si>
  <si>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</si>
  <si>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</si>
  <si>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</si>
  <si>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</si>
  <si>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</si>
  <si>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</si>
  <si>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</si>
  <si>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</si>
  <si>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</si>
  <si>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</si>
  <si>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</si>
  <si>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</si>
  <si>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</si>
  <si>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</si>
  <si>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</si>
  <si>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</si>
  <si>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</si>
  <si>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</si>
  <si>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</si>
  <si>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</si>
  <si>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</si>
  <si>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</si>
  <si>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</si>
  <si>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</si>
  <si>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</si>
  <si>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</si>
  <si>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</si>
  <si>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</si>
  <si>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</si>
  <si>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</si>
  <si>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</si>
  <si>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</si>
  <si>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</si>
  <si>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</si>
  <si>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</si>
  <si>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</si>
  <si>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</si>
  <si>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</si>
  <si>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</si>
  <si>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</si>
  <si>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</si>
  <si>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</si>
  <si>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</si>
  <si>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</si>
  <si>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</si>
  <si>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</si>
  <si>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</si>
  <si>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</si>
  <si>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</si>
  <si>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</si>
  <si>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</si>
  <si>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</si>
  <si>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</si>
  <si>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</si>
  <si>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</si>
  <si>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</si>
  <si>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</si>
  <si>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</si>
  <si>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</si>
  <si>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</si>
  <si>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</si>
  <si>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</si>
  <si>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</si>
  <si>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</si>
  <si>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</si>
  <si>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</si>
  <si>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</si>
  <si>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</si>
  <si>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</si>
  <si>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</si>
  <si>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</si>
  <si>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</si>
  <si>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</si>
  <si>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</si>
  <si>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</si>
  <si>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</si>
  <si>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</si>
  <si>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</si>
  <si>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</si>
  <si>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</si>
  <si>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</si>
  <si>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</si>
  <si>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</si>
  <si>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</si>
  <si>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</si>
  <si>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</si>
  <si>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</si>
  <si>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</si>
  <si>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</si>
  <si>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</si>
  <si>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</si>
  <si>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</si>
  <si>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</si>
  <si>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</si>
  <si>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</si>
  <si>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</si>
  <si>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</si>
  <si>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</si>
  <si>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</si>
  <si>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</si>
  <si>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</si>
  <si>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</si>
  <si>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</si>
  <si>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</si>
  <si>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</si>
  <si>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</si>
  <si>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</si>
  <si>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</si>
  <si>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</si>
  <si>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</si>
  <si>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</si>
  <si>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</si>
  <si>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</si>
  <si>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</si>
  <si>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</si>
  <si>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</si>
  <si>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</si>
  <si>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</si>
  <si>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</si>
  <si>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</si>
  <si>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</si>
  <si>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</si>
  <si>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</si>
  <si>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</si>
  <si>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</si>
  <si>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</si>
  <si>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</si>
  <si>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</si>
  <si>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</si>
  <si>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</si>
  <si>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</si>
  <si>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</si>
  <si>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</si>
  <si>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</si>
  <si>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</si>
  <si>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</si>
  <si>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</si>
  <si>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</si>
  <si>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</si>
  <si>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</si>
  <si>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</si>
  <si>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</si>
  <si>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</si>
  <si>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</si>
  <si>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</si>
  <si>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</si>
  <si>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</si>
  <si>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</si>
  <si>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</si>
  <si>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</si>
  <si>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</si>
  <si>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</si>
  <si>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</si>
  <si>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</si>
  <si>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</si>
  <si>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</si>
  <si>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</si>
  <si>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</si>
  <si>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</si>
  <si>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</si>
  <si>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</si>
  <si>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</si>
  <si>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</si>
  <si>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</si>
  <si>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</si>
  <si>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</si>
  <si>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</si>
  <si>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</si>
  <si>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</si>
  <si>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</si>
  <si>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</si>
  <si>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</si>
  <si>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</si>
  <si>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</si>
  <si>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</si>
  <si>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</si>
  <si>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</si>
  <si>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</si>
  <si>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</si>
  <si>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</si>
  <si>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</si>
  <si>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</si>
  <si>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</si>
  <si>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</si>
  <si>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</si>
  <si>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</si>
  <si>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</si>
  <si>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</si>
  <si>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</si>
  <si>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</si>
  <si>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</si>
  <si>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</si>
  <si>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</si>
  <si>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</si>
  <si>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</si>
  <si>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</si>
  <si>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</si>
  <si>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</si>
  <si>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</si>
  <si>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</si>
  <si>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</si>
  <si>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</si>
  <si>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</si>
  <si>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</si>
  <si>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</si>
  <si>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</si>
  <si>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</si>
  <si>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</si>
  <si>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</si>
  <si>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</si>
  <si>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</si>
  <si>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</si>
  <si>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</si>
  <si>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</si>
  <si>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</si>
  <si>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</si>
  <si>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</si>
  <si>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</si>
  <si>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</si>
  <si>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</si>
  <si>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</si>
  <si>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</si>
  <si>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</si>
  <si>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</si>
  <si>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</si>
  <si>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</si>
  <si>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</si>
  <si>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</si>
  <si>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</si>
  <si>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</si>
  <si>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</si>
  <si>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</si>
  <si>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</si>
  <si>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</si>
  <si>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</si>
  <si>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</si>
  <si>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</si>
  <si>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</si>
  <si>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</si>
  <si>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</si>
  <si>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</si>
  <si>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</si>
  <si>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</si>
  <si>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</si>
  <si>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</si>
  <si>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</si>
  <si>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</si>
  <si>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</si>
  <si>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</si>
  <si>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</si>
  <si>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</si>
  <si>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</si>
  <si>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</si>
  <si>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</si>
  <si>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</si>
  <si>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</si>
  <si>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</si>
  <si>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</si>
  <si>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</si>
  <si>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</si>
  <si>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</si>
  <si>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</si>
  <si>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</si>
  <si>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</si>
  <si>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</si>
  <si>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</si>
  <si>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</si>
  <si>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</si>
  <si>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</si>
  <si>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</si>
  <si>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</si>
  <si>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</si>
  <si>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</si>
  <si>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</si>
  <si>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</si>
  <si>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</si>
  <si>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</si>
  <si>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</si>
  <si>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</si>
  <si>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</si>
  <si>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</si>
  <si>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</si>
  <si>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</si>
  <si>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</si>
  <si>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</si>
  <si>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</si>
  <si>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</si>
  <si>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</si>
  <si>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</si>
  <si>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</si>
  <si>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</si>
  <si>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</si>
  <si>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</si>
  <si>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</si>
  <si>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</si>
  <si>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</si>
  <si>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</si>
  <si>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</si>
  <si>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</si>
  <si>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</si>
  <si>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</si>
  <si>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</si>
  <si>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</si>
  <si>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</si>
  <si>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</si>
  <si>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</si>
  <si>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</si>
  <si>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</si>
  <si>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</si>
  <si>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</si>
  <si>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</si>
  <si>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</si>
  <si>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</si>
  <si>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</si>
  <si>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</si>
  <si>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</si>
  <si>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</si>
  <si>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</si>
  <si>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</si>
  <si>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</si>
  <si>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</si>
  <si>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</si>
  <si>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</si>
  <si>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</si>
  <si>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</si>
  <si>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</si>
  <si>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</si>
  <si>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</si>
  <si>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</si>
  <si>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</si>
  <si>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</si>
  <si>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</si>
  <si>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</si>
  <si>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</si>
  <si>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</si>
  <si>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</si>
  <si>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</si>
  <si>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</si>
  <si>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</si>
  <si>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</si>
  <si>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</si>
  <si>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</si>
  <si>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</si>
  <si>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</si>
  <si>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</si>
  <si>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</si>
  <si>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</si>
  <si>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</si>
  <si>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</si>
  <si>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</si>
  <si>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</si>
  <si>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</si>
  <si>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</si>
  <si>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</si>
  <si>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</si>
  <si>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</si>
  <si>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</si>
  <si>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</si>
  <si>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</si>
  <si>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</si>
  <si>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</si>
  <si>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</si>
  <si>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</si>
  <si>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</si>
  <si>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</si>
  <si>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</si>
  <si>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</si>
  <si>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</si>
  <si>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</si>
  <si>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</si>
  <si>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</si>
  <si>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</si>
  <si>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</si>
  <si>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</si>
  <si>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</si>
  <si>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</si>
  <si>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</si>
  <si>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</si>
  <si>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</si>
  <si>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</si>
  <si>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</si>
  <si>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</si>
  <si>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</si>
  <si>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</si>
  <si>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</si>
  <si>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</si>
  <si>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</si>
  <si>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</si>
  <si>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</si>
  <si>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</si>
  <si>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</si>
  <si>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</si>
  <si>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</si>
  <si>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</si>
  <si>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</si>
  <si>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</si>
  <si>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</si>
  <si>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</si>
  <si>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</si>
  <si>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</si>
  <si>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</si>
  <si>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</si>
  <si>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</si>
  <si>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</si>
  <si>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</si>
  <si>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</si>
  <si>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</si>
  <si>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</si>
  <si>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</si>
  <si>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</si>
  <si>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</si>
  <si>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</si>
  <si>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</si>
  <si>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</si>
  <si>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</si>
  <si>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</si>
  <si>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</si>
  <si>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</si>
  <si>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</si>
  <si>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</si>
  <si>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</si>
  <si>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</si>
  <si>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</si>
  <si>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</si>
  <si>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</si>
  <si>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</si>
  <si>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</si>
  <si>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</si>
  <si>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</si>
  <si>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</si>
  <si>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</si>
  <si>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</si>
  <si>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</si>
  <si>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</si>
  <si>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</si>
  <si>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</si>
  <si>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</si>
  <si>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</si>
  <si>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</si>
  <si>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</si>
  <si>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</si>
  <si>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</si>
  <si>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</si>
  <si>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</si>
  <si>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</si>
  <si>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</si>
  <si>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</si>
  <si>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</si>
  <si>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</si>
  <si>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</si>
  <si>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</si>
  <si>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</si>
  <si>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</si>
  <si>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</si>
  <si>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</si>
  <si>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</si>
  <si>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</si>
  <si>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</si>
  <si>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</si>
  <si>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</si>
  <si>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</si>
  <si>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</si>
  <si>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</si>
  <si>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</si>
  <si>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</si>
  <si>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</si>
  <si>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</si>
  <si>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</si>
  <si>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</si>
  <si>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</si>
  <si>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</si>
  <si>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</si>
  <si>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</si>
  <si>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</si>
  <si>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</si>
  <si>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</si>
  <si>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</si>
  <si>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</si>
  <si>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</si>
  <si>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</si>
  <si>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</si>
  <si>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</si>
  <si>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</si>
  <si>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</si>
  <si>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</si>
  <si>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</si>
  <si>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</si>
  <si>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</si>
  <si>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</si>
  <si>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</si>
  <si>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</si>
  <si>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</si>
  <si>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</si>
  <si>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</si>
  <si>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</si>
  <si>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</si>
  <si>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</si>
  <si>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</si>
  <si>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</si>
  <si>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</si>
  <si>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</si>
  <si>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</si>
  <si>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</si>
  <si>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</si>
  <si>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</si>
  <si>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</si>
  <si>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</si>
  <si>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</si>
  <si>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</si>
  <si>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</si>
  <si>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</si>
  <si>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</si>
  <si>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</si>
  <si>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</si>
  <si>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</si>
  <si>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</si>
  <si>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</si>
  <si>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</si>
  <si>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</si>
  <si>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</si>
  <si>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</si>
  <si>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</si>
  <si>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</si>
  <si>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</si>
  <si>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</si>
  <si>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</si>
  <si>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</si>
  <si>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</si>
  <si>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</si>
  <si>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</si>
  <si>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</si>
  <si>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</si>
  <si>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</si>
  <si>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</si>
  <si>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</si>
  <si>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</si>
  <si>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</si>
  <si>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</si>
  <si>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</si>
  <si>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</si>
  <si>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</si>
  <si>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</si>
  <si>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</si>
  <si>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</si>
  <si>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</si>
  <si>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</si>
  <si>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</si>
  <si>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</si>
  <si>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</si>
  <si>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</si>
  <si>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</si>
  <si>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</si>
  <si>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</si>
  <si>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</si>
  <si>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</si>
  <si>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</si>
  <si>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</si>
  <si>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</si>
  <si>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</si>
  <si>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</si>
  <si>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</si>
  <si>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</si>
  <si>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</si>
  <si>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</si>
  <si>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</si>
  <si>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</si>
  <si>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</si>
  <si>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</si>
  <si>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</si>
  <si>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</si>
  <si>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</si>
  <si>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</si>
  <si>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</si>
  <si>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</si>
  <si>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</si>
  <si>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</si>
  <si>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</si>
  <si>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</si>
  <si>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</si>
  <si>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</si>
  <si>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</si>
  <si>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</si>
  <si>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</si>
  <si>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</si>
  <si>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</si>
  <si>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</si>
  <si>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</si>
  <si>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</si>
  <si>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</si>
  <si>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</si>
  <si>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</si>
  <si>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</si>
  <si>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</si>
  <si>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</si>
  <si>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</si>
  <si>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</si>
  <si>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</si>
  <si>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</si>
  <si>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</si>
  <si>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</si>
  <si>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</si>
  <si>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</si>
  <si>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</si>
  <si>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</si>
  <si>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</si>
  <si>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</si>
  <si>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</si>
  <si>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</si>
  <si>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</si>
  <si>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</si>
  <si>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</si>
  <si>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</si>
  <si>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</si>
  <si>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</si>
  <si>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</si>
  <si>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</si>
  <si>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</si>
  <si>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</si>
  <si>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</si>
  <si>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</si>
  <si>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</si>
  <si>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</si>
  <si>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</si>
  <si>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</si>
  <si>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</si>
  <si>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</si>
  <si>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</si>
  <si>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</si>
  <si>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</si>
  <si>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</si>
  <si>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</si>
  <si>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</si>
  <si>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</si>
  <si>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</si>
  <si>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</si>
  <si>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</si>
  <si>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</si>
  <si>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</si>
  <si>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</si>
  <si>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</si>
  <si>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</si>
  <si>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</si>
  <si>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</si>
  <si>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</si>
  <si>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</si>
  <si>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</si>
  <si>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</si>
  <si>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</si>
  <si>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</si>
  <si>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</si>
  <si>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</si>
  <si>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</si>
  <si>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</si>
  <si>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</si>
  <si>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</si>
  <si>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</si>
  <si>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</si>
  <si>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</si>
  <si>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</si>
  <si>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</si>
  <si>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</si>
  <si>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</si>
  <si>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</si>
  <si>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</si>
  <si>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</si>
  <si>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</si>
  <si>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</si>
  <si>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</si>
  <si>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</si>
  <si>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</si>
  <si>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</si>
  <si>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</si>
  <si>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</si>
  <si>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</si>
  <si>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</si>
  <si>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</si>
  <si>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</si>
  <si>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</si>
  <si>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</si>
  <si>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</si>
  <si>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</si>
  <si>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</si>
  <si>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</si>
  <si>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</si>
  <si>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</si>
  <si>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</si>
  <si>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</si>
  <si>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</si>
  <si>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</si>
  <si>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</si>
  <si>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</si>
  <si>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</si>
  <si>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</si>
  <si>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</si>
  <si>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</si>
  <si>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</si>
  <si>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</si>
  <si>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</si>
  <si>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</si>
  <si>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</si>
  <si>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</si>
  <si>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</si>
  <si>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</si>
  <si>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</si>
  <si>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</si>
  <si>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</si>
  <si>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</si>
  <si>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</si>
  <si>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</si>
  <si>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</si>
  <si>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</si>
  <si>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</si>
  <si>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</si>
  <si>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</si>
  <si>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</si>
  <si>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</si>
  <si>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</si>
  <si>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</si>
  <si>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</si>
  <si>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</si>
  <si>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</si>
  <si>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</si>
  <si>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</si>
  <si>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</si>
  <si>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</si>
  <si>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</si>
  <si>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</si>
  <si>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</si>
  <si>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</si>
  <si>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</si>
  <si>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</si>
  <si>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</si>
  <si>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</si>
  <si>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</si>
  <si>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</si>
  <si>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</si>
  <si>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</si>
  <si>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</si>
  <si>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</si>
  <si>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</si>
  <si>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</si>
  <si>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</si>
  <si>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</si>
  <si>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</si>
  <si>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</si>
  <si>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</si>
  <si>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</si>
  <si>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</si>
  <si>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</si>
  <si>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</si>
  <si>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</si>
  <si>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</si>
  <si>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</si>
  <si>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</si>
  <si>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</si>
  <si>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</si>
  <si>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</si>
  <si>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</si>
  <si>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</si>
  <si>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</si>
  <si>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</si>
  <si>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</si>
  <si>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</si>
  <si>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</si>
  <si>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</si>
  <si>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</si>
  <si>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</si>
  <si>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</si>
  <si>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</si>
  <si>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</si>
  <si>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</si>
  <si>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</si>
  <si>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</si>
  <si>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</si>
  <si>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</si>
  <si>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</si>
  <si>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</si>
  <si>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</si>
  <si>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</si>
  <si>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</si>
  <si>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</si>
  <si>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</si>
  <si>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</si>
  <si>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</si>
  <si>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</si>
  <si>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</si>
  <si>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</si>
  <si>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</si>
  <si>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</si>
  <si>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</si>
  <si>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</si>
  <si>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</si>
  <si>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</si>
  <si>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</si>
  <si>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</si>
  <si>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</si>
  <si>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</si>
  <si>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</si>
  <si>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</si>
  <si>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</si>
  <si>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</si>
  <si>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</si>
  <si>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</si>
  <si>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</si>
  <si>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</si>
  <si>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</si>
  <si>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</si>
  <si>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</si>
  <si>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</si>
  <si>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</si>
  <si>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</si>
  <si>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</si>
  <si>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</si>
  <si>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</si>
  <si>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</si>
  <si>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</si>
  <si>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</si>
  <si>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</si>
  <si>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</si>
  <si>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</si>
  <si>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</si>
  <si>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</si>
  <si>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</si>
  <si>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</si>
  <si>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</si>
  <si>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</si>
  <si>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</si>
  <si>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</si>
  <si>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</si>
  <si>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</si>
  <si>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</si>
  <si>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</si>
  <si>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</si>
  <si>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</si>
  <si>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</si>
  <si>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</si>
  <si>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</si>
  <si>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</si>
  <si>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</si>
  <si>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</si>
  <si>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</si>
  <si>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</si>
  <si>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</si>
  <si>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</si>
  <si>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</si>
  <si>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</si>
  <si>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</si>
  <si>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</si>
  <si>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</si>
  <si>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</si>
  <si>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</si>
  <si>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</si>
  <si>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</si>
  <si>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</si>
  <si>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</si>
  <si>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</si>
  <si>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</si>
  <si>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</si>
  <si>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</si>
  <si>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</si>
  <si>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</si>
  <si>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</si>
  <si>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</si>
  <si>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</si>
  <si>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</si>
  <si>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</si>
  <si>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</si>
  <si>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</si>
  <si>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</si>
  <si>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</si>
  <si>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</si>
  <si>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</si>
  <si>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</si>
  <si>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</si>
  <si>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</si>
  <si>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</si>
  <si>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</si>
  <si>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</si>
  <si>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</si>
  <si>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</si>
  <si>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</si>
  <si>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</si>
  <si>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</si>
  <si>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</si>
  <si>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</si>
  <si>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</si>
  <si>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</si>
  <si>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</si>
  <si>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</si>
  <si>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</si>
  <si>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</si>
  <si>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</si>
  <si>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</si>
  <si>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</si>
  <si>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</si>
  <si>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</si>
  <si>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</si>
  <si>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</si>
  <si>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</si>
  <si>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</si>
  <si>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</si>
  <si>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</si>
  <si>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</si>
  <si>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</si>
  <si>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</si>
  <si>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</si>
  <si>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</si>
  <si>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</si>
  <si>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</si>
  <si>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</si>
  <si>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</si>
  <si>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</si>
  <si>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</si>
  <si>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</si>
  <si>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</si>
  <si>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</si>
  <si>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</si>
  <si>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</si>
  <si>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</si>
  <si>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</si>
  <si>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</si>
  <si>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</si>
  <si>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</si>
  <si>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</si>
  <si>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</si>
  <si>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</si>
  <si>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</si>
  <si>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</si>
  <si>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</si>
  <si>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</si>
  <si>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</si>
  <si>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</si>
  <si>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</si>
  <si>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</si>
  <si>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</si>
  <si>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</si>
  <si>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</si>
  <si>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</si>
  <si>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</si>
  <si>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</si>
  <si>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</si>
  <si>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</si>
  <si>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</si>
  <si>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</si>
  <si>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</si>
  <si>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</si>
  <si>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</si>
  <si>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</si>
  <si>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</si>
  <si>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</si>
  <si>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</si>
  <si>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</si>
  <si>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</si>
  <si>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</si>
  <si>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</si>
  <si>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</si>
  <si>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</si>
  <si>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</si>
  <si>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</si>
  <si>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</si>
  <si>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</si>
  <si>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</si>
  <si>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</si>
  <si>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</si>
  <si>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</si>
  <si>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</si>
  <si>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</si>
  <si>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</si>
  <si>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</si>
  <si>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</si>
  <si>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</si>
  <si>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</si>
  <si>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</si>
  <si>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</si>
  <si>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</si>
  <si>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</si>
  <si>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</si>
  <si>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</si>
  <si>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</si>
  <si>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</si>
  <si>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</si>
  <si>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</si>
  <si>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</si>
  <si>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</si>
  <si>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</si>
  <si>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</si>
  <si>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</si>
  <si>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</si>
  <si>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</si>
  <si>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</si>
  <si>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</si>
  <si>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</si>
  <si>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</si>
  <si>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</si>
  <si>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</si>
  <si>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</si>
  <si>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</si>
  <si>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</si>
  <si>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</si>
  <si>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</si>
  <si>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</si>
  <si>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</si>
  <si>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</si>
  <si>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</si>
  <si>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</si>
  <si>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</si>
  <si>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</si>
  <si>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</si>
  <si>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</si>
  <si>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</si>
  <si>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</si>
  <si>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</si>
  <si>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</si>
  <si>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</si>
  <si>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</si>
  <si>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</si>
  <si>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</si>
  <si>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</si>
  <si>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</si>
  <si>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</si>
  <si>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</si>
  <si>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</si>
  <si>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</si>
  <si>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</si>
  <si>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</si>
  <si>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</si>
  <si>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</si>
  <si>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</si>
  <si>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</si>
  <si>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</si>
  <si>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</si>
  <si>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</si>
  <si>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</si>
  <si>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</si>
  <si>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</si>
  <si>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</si>
  <si>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</si>
  <si>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</si>
  <si>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</si>
  <si>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</si>
  <si>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</si>
  <si>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</si>
  <si>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</si>
  <si>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</si>
  <si>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</si>
  <si>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</si>
  <si>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</si>
  <si>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</si>
  <si>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</si>
  <si>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</si>
  <si>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</si>
  <si>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</si>
  <si>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</si>
  <si>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</si>
  <si>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</si>
  <si>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</si>
  <si>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</si>
  <si>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</si>
  <si>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</si>
  <si>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</si>
  <si>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</si>
  <si>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</si>
  <si>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</si>
  <si>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</si>
  <si>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</si>
  <si>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</si>
  <si>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</si>
  <si>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</si>
  <si>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</si>
  <si>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</si>
  <si>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</si>
  <si>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</si>
  <si>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</si>
  <si>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</si>
  <si>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</si>
  <si>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</si>
  <si>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</si>
  <si>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</si>
  <si>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</si>
  <si>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</si>
  <si>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</si>
  <si>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</si>
  <si>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</si>
  <si>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</si>
  <si>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</si>
  <si>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</si>
  <si>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</si>
  <si>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</si>
  <si>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</si>
  <si>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</si>
  <si>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</si>
  <si>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</si>
  <si>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</si>
  <si>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</si>
  <si>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</si>
  <si>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</si>
  <si>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</si>
  <si>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</si>
  <si>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</si>
  <si>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</si>
  <si>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</si>
  <si>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</si>
  <si>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</si>
  <si>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</si>
  <si>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</si>
  <si>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</si>
  <si>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</si>
  <si>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</si>
  <si>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</si>
  <si>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</si>
  <si>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</si>
  <si>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</si>
  <si>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</si>
  <si>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</si>
  <si>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</si>
  <si>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</si>
  <si>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</si>
  <si>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</si>
  <si>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</si>
  <si>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</si>
  <si>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</si>
  <si>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</si>
  <si>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</si>
  <si>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</si>
  <si>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</si>
  <si>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</si>
  <si>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</si>
  <si>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</si>
  <si>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</si>
  <si>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</si>
  <si>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</si>
  <si>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</si>
  <si>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</si>
  <si>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</si>
  <si>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</si>
  <si>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</si>
  <si>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</si>
  <si>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</si>
  <si>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</si>
  <si>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</si>
  <si>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</si>
  <si>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</si>
  <si>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</si>
  <si>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</si>
  <si>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</si>
  <si>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</si>
  <si>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</si>
  <si>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</si>
  <si>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</si>
  <si>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</si>
  <si>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</si>
  <si>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</si>
  <si>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</si>
  <si>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</si>
  <si>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</si>
  <si>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</si>
  <si>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</si>
  <si>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</si>
  <si>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</si>
  <si>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</si>
  <si>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</si>
  <si>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</si>
  <si>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</si>
  <si>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</si>
  <si>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</si>
  <si>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</si>
  <si>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</si>
  <si>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</si>
  <si>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</si>
  <si>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</si>
  <si>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</si>
  <si>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</si>
  <si>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</si>
  <si>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</si>
  <si>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</si>
  <si>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</si>
  <si>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</si>
  <si>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</si>
  <si>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</si>
  <si>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</si>
  <si>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</si>
  <si>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</si>
  <si>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</si>
  <si>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</si>
  <si>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</si>
  <si>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</si>
  <si>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</si>
  <si>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</si>
  <si>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</si>
  <si>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</si>
  <si>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</si>
  <si>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</si>
  <si>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</si>
  <si>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</si>
  <si>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</si>
  <si>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</si>
  <si>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</si>
  <si>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</si>
  <si>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</si>
  <si>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</si>
  <si>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</si>
  <si>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</si>
  <si>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</si>
  <si>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</si>
  <si>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</si>
  <si>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</si>
  <si>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</si>
  <si>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</si>
  <si>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</si>
  <si>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</si>
  <si>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</si>
  <si>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</si>
  <si>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</si>
  <si>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</si>
  <si>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</si>
  <si>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</si>
  <si>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</si>
  <si>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</si>
  <si>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</si>
  <si>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</si>
  <si>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</si>
  <si>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</si>
  <si>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</si>
  <si>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</si>
  <si>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</si>
  <si>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</si>
  <si>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</si>
  <si>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</si>
  <si>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</si>
  <si>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</si>
  <si>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</si>
  <si>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</si>
  <si>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</si>
  <si>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</si>
  <si>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</si>
  <si>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</si>
  <si>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</si>
  <si>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</si>
  <si>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</si>
  <si>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</si>
  <si>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</si>
  <si>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</si>
  <si>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</si>
  <si>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</si>
  <si>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</si>
  <si>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</si>
  <si>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</si>
  <si>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</si>
  <si>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</si>
  <si>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</si>
  <si>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</si>
  <si>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</si>
  <si>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</si>
  <si>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</si>
  <si>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</si>
  <si>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</si>
  <si>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</si>
  <si>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</si>
  <si>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</si>
  <si>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</si>
  <si>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</si>
  <si>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</si>
  <si>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</si>
  <si>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</si>
  <si>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</si>
  <si>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</si>
  <si>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</si>
  <si>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</si>
  <si>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</si>
  <si>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</si>
  <si>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</si>
  <si>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</si>
  <si>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</si>
  <si>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</si>
  <si>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</si>
  <si>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</si>
  <si>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</si>
  <si>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</si>
  <si>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</si>
  <si>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</si>
  <si>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</si>
  <si>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</si>
  <si>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</si>
  <si>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</si>
  <si>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</si>
  <si>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</si>
  <si>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</si>
  <si>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</si>
  <si>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</si>
  <si>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</si>
  <si>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</si>
  <si>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</si>
  <si>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</si>
  <si>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</si>
  <si>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</si>
  <si>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</si>
  <si>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</si>
  <si>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</si>
  <si>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</si>
  <si>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</si>
  <si>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</si>
  <si>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</si>
  <si>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</si>
  <si>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</si>
  <si>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</si>
  <si>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</si>
  <si>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</si>
  <si>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</si>
  <si>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</si>
  <si>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</si>
  <si>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</si>
  <si>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</si>
  <si>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</si>
  <si>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</si>
  <si>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</si>
  <si>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</si>
  <si>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</si>
  <si>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</si>
  <si>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</si>
  <si>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</si>
  <si>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</si>
  <si>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</si>
  <si>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</si>
  <si>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</si>
  <si>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</si>
  <si>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</si>
  <si>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</si>
  <si>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</si>
  <si>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</si>
  <si>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</si>
  <si>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</si>
  <si>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</si>
  <si>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</si>
  <si>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</si>
  <si>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</si>
  <si>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</si>
  <si>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</si>
  <si>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</si>
  <si>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</si>
  <si>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</si>
  <si>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</si>
  <si>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</si>
  <si>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</si>
  <si>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</si>
  <si>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</si>
  <si>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</si>
  <si>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</si>
  <si>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</si>
  <si>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</si>
  <si>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</si>
  <si>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</si>
  <si>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</si>
  <si>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</si>
  <si>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</si>
  <si>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</si>
  <si>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</si>
  <si>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</si>
  <si>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</si>
  <si>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</si>
  <si>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</si>
  <si>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</si>
  <si>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</si>
  <si>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</si>
  <si>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</si>
  <si>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</si>
  <si>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</si>
  <si>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</si>
  <si>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</si>
  <si>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</si>
  <si>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</si>
  <si>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</si>
  <si>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</si>
  <si>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</si>
  <si>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</si>
  <si>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</si>
  <si>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</si>
  <si>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</si>
  <si>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</si>
  <si>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</si>
  <si>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</si>
  <si>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</si>
  <si>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</si>
  <si>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</si>
  <si>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</si>
  <si>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</si>
  <si>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</si>
  <si>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</si>
  <si>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</si>
  <si>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</si>
  <si>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</si>
  <si>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</si>
  <si>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</si>
  <si>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</si>
  <si>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</si>
  <si>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</si>
  <si>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</si>
  <si>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</si>
  <si>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</si>
  <si>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</si>
  <si>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</si>
  <si>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</si>
  <si>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</si>
  <si>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</si>
  <si>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</si>
  <si>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</si>
  <si>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</si>
  <si>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</si>
  <si>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</si>
  <si>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</si>
  <si>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</si>
  <si>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</si>
  <si>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</si>
  <si>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</si>
  <si>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</si>
  <si>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</si>
  <si>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</si>
  <si>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</si>
  <si>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</si>
  <si>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</si>
  <si>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</si>
  <si>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</si>
  <si>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</si>
  <si>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</si>
  <si>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</si>
  <si>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</si>
  <si>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</si>
  <si>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</si>
  <si>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</si>
  <si>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</si>
  <si>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</si>
  <si>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</si>
  <si>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</si>
  <si>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</si>
  <si>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</si>
  <si>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</si>
  <si>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</si>
  <si>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</si>
  <si>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</si>
  <si>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</si>
  <si>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</si>
  <si>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</si>
  <si>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</si>
  <si>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</si>
  <si>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</si>
  <si>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</si>
  <si>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</si>
  <si>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</si>
  <si>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</si>
  <si>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</si>
  <si>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</si>
  <si>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</si>
  <si>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</si>
  <si>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</si>
  <si>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</si>
  <si>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</si>
  <si>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</si>
  <si>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</si>
  <si>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</si>
  <si>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</si>
  <si>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</si>
  <si>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</si>
  <si>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</si>
  <si>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</si>
  <si>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</si>
  <si>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</si>
  <si>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</si>
  <si>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</si>
  <si>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</si>
  <si>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</si>
  <si>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</si>
  <si>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</si>
  <si>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</si>
  <si>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</si>
  <si>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</si>
  <si>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</si>
  <si>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</si>
  <si>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</si>
  <si>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</si>
  <si>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</si>
  <si>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</si>
  <si>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</si>
  <si>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</si>
  <si>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</si>
  <si>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</si>
  <si>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</si>
  <si>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</si>
  <si>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</si>
  <si>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</si>
  <si>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</si>
  <si>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</si>
  <si>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</si>
  <si>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</si>
  <si>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</si>
  <si>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</si>
  <si>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</si>
  <si>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</si>
  <si>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</si>
  <si>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</si>
  <si>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</si>
  <si>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</si>
  <si>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</si>
  <si>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</si>
  <si>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</si>
  <si>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</si>
  <si>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</si>
  <si>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</si>
  <si>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</si>
  <si>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</si>
  <si>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</si>
  <si>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</si>
  <si>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</si>
  <si>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</si>
  <si>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</si>
  <si>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</si>
  <si>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</si>
  <si>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</si>
  <si>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</si>
  <si>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</si>
  <si>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</si>
  <si>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</si>
  <si>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</si>
  <si>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</si>
  <si>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</si>
  <si>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</si>
  <si>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</si>
  <si>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</si>
  <si>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</si>
  <si>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</si>
  <si>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</si>
  <si>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</si>
  <si>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</si>
  <si>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</si>
  <si>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</si>
  <si>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</si>
  <si>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</si>
  <si>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</si>
  <si>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</si>
  <si>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</si>
  <si>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</si>
  <si>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</si>
  <si>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</si>
  <si>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</si>
  <si>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</si>
  <si>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</si>
  <si>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</si>
  <si>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</si>
  <si>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</si>
  <si>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</si>
  <si>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</si>
  <si>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</si>
  <si>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</si>
  <si>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</si>
  <si>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</si>
  <si>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</si>
  <si>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</si>
  <si>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</si>
  <si>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</si>
  <si>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</si>
  <si>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</si>
  <si>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</si>
  <si>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</si>
  <si>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</si>
  <si>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</si>
  <si>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</si>
  <si>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</si>
  <si>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</si>
  <si>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</si>
  <si>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</si>
  <si>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</si>
  <si>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</si>
  <si>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</si>
  <si>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</si>
  <si>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</si>
  <si>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</si>
  <si>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</si>
  <si>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</si>
  <si>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</si>
  <si>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</si>
  <si>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</si>
  <si>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</si>
  <si>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</si>
  <si>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</si>
  <si>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</si>
  <si>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</si>
  <si>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</si>
  <si>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</si>
  <si>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</si>
  <si>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</si>
  <si>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</si>
  <si>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</si>
  <si>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</si>
  <si>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</si>
  <si>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</si>
  <si>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</si>
  <si>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</si>
  <si>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</si>
  <si>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</si>
  <si>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</si>
  <si>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</si>
  <si>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</si>
  <si>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</si>
  <si>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</si>
  <si>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</si>
  <si>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</si>
  <si>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</si>
  <si>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</si>
  <si>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</si>
  <si>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</si>
  <si>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</si>
  <si>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</si>
  <si>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</si>
  <si>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</si>
  <si>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</si>
  <si>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</si>
  <si>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</si>
  <si>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</si>
  <si>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</si>
  <si>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</si>
  <si>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</si>
  <si>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</si>
  <si>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</si>
  <si>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</si>
  <si>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</si>
  <si>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</si>
  <si>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</si>
  <si>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</si>
  <si>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</si>
  <si>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</si>
  <si>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</si>
  <si>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</si>
  <si>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</si>
  <si>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</si>
  <si>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</si>
  <si>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</si>
  <si>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</si>
  <si>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</si>
  <si>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</si>
  <si>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</si>
  <si>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</si>
  <si>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</si>
  <si>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</si>
  <si>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</si>
  <si>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</si>
  <si>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</si>
  <si>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</si>
  <si>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</si>
  <si>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</si>
  <si>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</si>
  <si>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</si>
  <si>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</si>
  <si>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</si>
  <si>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</si>
  <si>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</si>
  <si>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</si>
  <si>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</si>
  <si>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</si>
  <si>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</si>
  <si>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</si>
  <si>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</si>
  <si>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</si>
  <si>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</si>
  <si>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</si>
  <si>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</si>
  <si>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</si>
  <si>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</si>
  <si>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</si>
  <si>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</si>
  <si>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</si>
  <si>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</si>
  <si>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</si>
  <si>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</si>
  <si>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</si>
  <si>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</si>
  <si>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</si>
  <si>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</si>
  <si>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</si>
  <si>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</si>
  <si>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</si>
  <si>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</si>
  <si>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</si>
  <si>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</si>
  <si>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</si>
  <si>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</si>
  <si>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</si>
  <si>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</si>
  <si>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</si>
  <si>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</si>
  <si>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</si>
  <si>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</si>
  <si>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</si>
  <si>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</si>
  <si>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</si>
  <si>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</si>
  <si>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</si>
  <si>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</si>
  <si>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</si>
  <si>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</si>
  <si>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</si>
  <si>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</si>
  <si>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</si>
  <si>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</si>
  <si>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</si>
  <si>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</si>
  <si>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</si>
  <si>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</si>
  <si>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</si>
  <si>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</si>
  <si>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</si>
  <si>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</si>
  <si>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</si>
  <si>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</si>
  <si>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</si>
  <si>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</si>
  <si>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</si>
  <si>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</si>
  <si>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</si>
  <si>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</si>
  <si>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</si>
  <si>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</si>
  <si>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</si>
  <si>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</si>
  <si>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</si>
  <si>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</si>
  <si>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</si>
  <si>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</si>
  <si>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</si>
  <si>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</si>
  <si>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</si>
  <si>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</si>
  <si>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</si>
  <si>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</si>
  <si>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</si>
  <si>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</si>
  <si>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</si>
  <si>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</si>
  <si>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</si>
  <si>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</si>
  <si>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</si>
  <si>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</si>
  <si>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</si>
  <si>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</si>
  <si>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</si>
  <si>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</si>
  <si>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</si>
  <si>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</si>
  <si>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</si>
  <si>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</si>
  <si>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</si>
  <si>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</si>
  <si>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</si>
  <si>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</si>
  <si>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</si>
  <si>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</si>
  <si>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</si>
  <si>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</si>
  <si>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</si>
  <si>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</si>
  <si>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</si>
  <si>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</si>
  <si>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</si>
  <si>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</si>
  <si>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</si>
  <si>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</si>
  <si>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</si>
  <si>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</si>
  <si>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</si>
  <si>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</si>
  <si>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</si>
  <si>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</si>
  <si>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</si>
  <si>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</si>
  <si>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</si>
  <si>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</si>
  <si>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</si>
  <si>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</si>
  <si>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</si>
  <si>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</si>
  <si>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</si>
  <si>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</si>
  <si>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</si>
  <si>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</si>
  <si>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</si>
  <si>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</si>
  <si>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</si>
  <si>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</si>
  <si>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</si>
  <si>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</si>
  <si>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</si>
  <si>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</si>
  <si>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</si>
  <si>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</si>
  <si>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</si>
  <si>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</si>
  <si>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</si>
  <si>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</si>
  <si>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</si>
  <si>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</si>
  <si>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</si>
  <si>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</si>
  <si>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</si>
  <si>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</si>
  <si>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</si>
  <si>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</si>
  <si>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</si>
  <si>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</si>
  <si>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</si>
  <si>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</si>
  <si>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</si>
  <si>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</si>
  <si>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</si>
  <si>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</si>
  <si>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</si>
  <si>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</si>
  <si>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</si>
  <si>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</si>
  <si>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</si>
  <si>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</si>
  <si>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</si>
  <si>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</si>
  <si>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</si>
  <si>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</si>
  <si>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</si>
  <si>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</si>
  <si>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</si>
  <si>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</si>
  <si>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</si>
  <si>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</si>
  <si>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</si>
  <si>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</si>
  <si>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</si>
  <si>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</si>
  <si>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</si>
  <si>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</si>
  <si>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</si>
  <si>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</si>
  <si>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</si>
  <si>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</si>
  <si>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</si>
  <si>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</si>
  <si>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</si>
  <si>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</si>
  <si>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</si>
  <si>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</si>
  <si>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</si>
  <si>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</si>
  <si>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</si>
  <si>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</si>
  <si>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</si>
  <si>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</si>
  <si>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</si>
  <si>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</si>
  <si>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</si>
  <si>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</si>
  <si>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</si>
  <si>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</si>
  <si>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</si>
  <si>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</si>
  <si>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</si>
  <si>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</si>
  <si>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</si>
  <si>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</si>
  <si>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</si>
  <si>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</si>
  <si>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</si>
  <si>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</si>
  <si>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</si>
  <si>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</si>
  <si>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</si>
  <si>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</si>
  <si>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</si>
  <si>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</si>
  <si>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</si>
  <si>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</si>
  <si>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</si>
  <si>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</si>
  <si>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</si>
  <si>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</si>
  <si>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</si>
  <si>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</si>
  <si>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</si>
  <si>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</si>
  <si>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</si>
  <si>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</si>
  <si>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</si>
  <si>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</si>
  <si>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</si>
  <si>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</si>
  <si>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</si>
  <si>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</si>
  <si>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</si>
  <si>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</si>
  <si>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</si>
  <si>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</si>
  <si>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</si>
  <si>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</si>
  <si>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</si>
  <si>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</si>
  <si>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</si>
  <si>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</si>
  <si>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</si>
  <si>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</si>
  <si>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</si>
  <si>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</si>
  <si>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</si>
  <si>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</si>
  <si>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</si>
  <si>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</si>
  <si>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</si>
  <si>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</si>
  <si>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</si>
  <si>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</si>
  <si>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</si>
  <si>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</si>
  <si>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</si>
  <si>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</si>
  <si>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</si>
  <si>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</si>
  <si>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</si>
  <si>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</si>
  <si>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</si>
  <si>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</si>
  <si>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</si>
  <si>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</si>
  <si>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</si>
  <si>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</si>
  <si>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</si>
  <si>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</si>
  <si>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</si>
  <si>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</si>
  <si>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</si>
  <si>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</si>
  <si>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</si>
  <si>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</si>
  <si>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</si>
  <si>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</si>
  <si>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</si>
  <si>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</si>
  <si>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</si>
  <si>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</si>
  <si>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</si>
  <si>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</si>
  <si>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</si>
  <si>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</si>
  <si>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</si>
  <si>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</si>
  <si>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</si>
  <si>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</si>
  <si>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</si>
  <si>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</si>
  <si>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</si>
  <si>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</si>
  <si>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</si>
  <si>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</si>
  <si>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</si>
  <si>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</si>
  <si>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</si>
  <si>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</si>
  <si>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</si>
  <si>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</si>
  <si>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</si>
  <si>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</si>
  <si>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</si>
  <si>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</si>
  <si>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</si>
  <si>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</si>
  <si>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</si>
  <si>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</si>
  <si>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</si>
  <si>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</si>
  <si>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</si>
  <si>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</si>
  <si>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</si>
  <si>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</si>
  <si>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</si>
  <si>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</si>
  <si>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</si>
  <si>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</si>
  <si>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</si>
  <si>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</si>
  <si>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</si>
  <si>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</si>
  <si>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</si>
  <si>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</si>
  <si>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</si>
  <si>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</si>
  <si>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</si>
  <si>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</si>
  <si>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</si>
  <si>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</si>
  <si>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</si>
  <si>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</si>
  <si>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</si>
  <si>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</si>
  <si>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</si>
  <si>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</si>
  <si>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</si>
  <si>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</si>
  <si>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</si>
  <si>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</si>
  <si>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</si>
  <si>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</si>
  <si>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</si>
  <si>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</si>
  <si>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</si>
  <si>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</si>
  <si>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</si>
  <si>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</si>
  <si>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</si>
  <si>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</si>
  <si>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</si>
  <si>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</si>
  <si>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</si>
  <si>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</si>
  <si>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</si>
  <si>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</si>
  <si>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</si>
  <si>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</si>
  <si>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</si>
  <si>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</si>
  <si>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</si>
  <si>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</si>
  <si>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</si>
  <si>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</si>
  <si>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</si>
  <si>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</si>
  <si>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</si>
  <si>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</si>
  <si>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</si>
  <si>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</si>
  <si>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</si>
  <si>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</si>
  <si>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</si>
  <si>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</si>
  <si>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</si>
  <si>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</si>
  <si>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</si>
  <si>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</si>
  <si>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</si>
  <si>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</si>
  <si>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</si>
  <si>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</si>
  <si>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</si>
  <si>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</si>
  <si>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</si>
  <si>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</si>
  <si>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</si>
  <si>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</si>
  <si>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</si>
  <si>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</si>
  <si>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</si>
  <si>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</si>
  <si>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</si>
  <si>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</si>
  <si>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</si>
  <si>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</si>
  <si>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</si>
  <si>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</si>
  <si>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</si>
  <si>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</si>
  <si>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</si>
  <si>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</si>
  <si>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</si>
  <si>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</si>
  <si>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</si>
  <si>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</si>
  <si>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</si>
  <si>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</si>
  <si>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</si>
  <si>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</si>
  <si>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</si>
  <si>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</si>
  <si>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</si>
  <si>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</si>
  <si>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</si>
  <si>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</si>
  <si>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</si>
  <si>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</si>
  <si>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</si>
  <si>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</si>
  <si>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</si>
  <si>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</si>
  <si>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</si>
  <si>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</si>
  <si>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</si>
  <si>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</si>
  <si>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</si>
  <si>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</si>
  <si>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</si>
  <si>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</si>
  <si>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</si>
  <si>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</si>
  <si>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</si>
  <si>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</si>
  <si>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</si>
  <si>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</si>
  <si>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</si>
  <si>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</si>
  <si>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</si>
  <si>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</si>
  <si>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</si>
  <si>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</si>
  <si>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</si>
  <si>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</si>
  <si>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</si>
  <si>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</si>
  <si>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</si>
  <si>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</si>
  <si>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</si>
  <si>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</si>
  <si>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</si>
  <si>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</si>
  <si>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</si>
  <si>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</si>
  <si>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</si>
  <si>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</si>
  <si>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</si>
  <si>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</si>
  <si>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</si>
  <si>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</si>
  <si>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</si>
  <si>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</si>
  <si>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</si>
  <si>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</si>
  <si>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</si>
  <si>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</si>
  <si>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</si>
  <si>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</si>
  <si>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</si>
  <si>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</si>
  <si>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</si>
  <si>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</si>
  <si>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</si>
  <si>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</si>
  <si>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</si>
  <si>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</si>
  <si>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</si>
  <si>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</si>
  <si>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</si>
  <si>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</si>
  <si>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</si>
  <si>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</si>
  <si>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</si>
  <si>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</si>
  <si>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</si>
  <si>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</si>
  <si>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</si>
  <si>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</si>
  <si>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</si>
  <si>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</si>
  <si>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</si>
  <si>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</si>
  <si>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</si>
  <si>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</si>
  <si>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</si>
  <si>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</si>
  <si>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</si>
  <si>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</si>
  <si>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</si>
  <si>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</si>
  <si>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</si>
  <si>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</si>
  <si>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</si>
  <si>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</si>
  <si>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</si>
  <si>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</si>
  <si>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</si>
  <si>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</si>
  <si>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</si>
  <si>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</si>
  <si>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</si>
  <si>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</si>
  <si>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</si>
  <si>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</si>
  <si>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</si>
  <si>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</si>
  <si>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</si>
  <si>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</si>
  <si>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</si>
  <si>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</si>
  <si>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</si>
  <si>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</si>
  <si>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</si>
  <si>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</si>
  <si>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</si>
  <si>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</si>
  <si>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</si>
  <si>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</si>
  <si>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</si>
  <si>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</si>
  <si>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</si>
  <si>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</si>
  <si>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</si>
  <si>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</si>
  <si>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</si>
  <si>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</si>
  <si>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</si>
  <si>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</si>
  <si>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</si>
  <si>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</si>
  <si>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</si>
  <si>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</si>
  <si>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</si>
  <si>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</si>
  <si>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</si>
  <si>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</si>
  <si>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</si>
  <si>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</si>
  <si>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</si>
  <si>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</si>
  <si>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</si>
  <si>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</si>
  <si>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</si>
  <si>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</si>
  <si>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</si>
  <si>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</si>
  <si>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</si>
  <si>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</si>
  <si>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</si>
  <si>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</si>
  <si>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</si>
  <si>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</si>
  <si>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</si>
  <si>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</si>
  <si>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</si>
  <si>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</si>
  <si>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</si>
  <si>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</si>
  <si>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</si>
  <si>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</si>
  <si>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</si>
  <si>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</si>
  <si>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</si>
  <si>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</si>
  <si>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</si>
  <si>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</si>
  <si>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</si>
  <si>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</si>
  <si>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</si>
  <si>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</si>
  <si>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</si>
  <si>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</si>
  <si>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</si>
  <si>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</si>
  <si>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</si>
  <si>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</si>
  <si>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</si>
  <si>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</si>
  <si>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</si>
  <si>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</si>
  <si>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</si>
  <si>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</si>
  <si>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</si>
  <si>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</si>
  <si>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</si>
  <si>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</si>
  <si>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</si>
  <si>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</si>
  <si>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</si>
  <si>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</si>
  <si>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</si>
  <si>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</si>
  <si>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</si>
  <si>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</si>
  <si>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</si>
  <si>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</si>
  <si>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</si>
  <si>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</si>
  <si>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</si>
  <si>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</si>
  <si>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</si>
  <si>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</si>
  <si>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</si>
  <si>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</si>
  <si>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</si>
  <si>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</si>
  <si>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</si>
  <si>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</si>
  <si>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</si>
  <si>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</si>
  <si>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</si>
  <si>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</si>
  <si>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</si>
  <si>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</si>
  <si>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</si>
  <si>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</si>
  <si>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</si>
  <si>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</si>
  <si>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</si>
  <si>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</si>
  <si>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</si>
  <si>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</si>
  <si>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</si>
  <si>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</si>
  <si>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</si>
  <si>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</si>
  <si>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</si>
  <si>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</si>
  <si>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</si>
  <si>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</si>
  <si>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</si>
  <si>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</si>
  <si>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</si>
  <si>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</si>
  <si>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</si>
  <si>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</si>
  <si>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</si>
  <si>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</si>
  <si>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</si>
  <si>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</si>
  <si>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</si>
  <si>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</si>
  <si>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</si>
  <si>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</si>
  <si>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</si>
  <si>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</si>
  <si>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</si>
  <si>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</si>
  <si>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</si>
  <si>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</si>
  <si>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</si>
  <si>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</si>
  <si>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</si>
  <si>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</si>
  <si>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</si>
  <si>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</si>
  <si>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</si>
  <si>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</si>
  <si>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</si>
  <si>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</si>
  <si>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</si>
  <si>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</si>
  <si>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</si>
  <si>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</si>
  <si>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</si>
  <si>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</si>
  <si>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</si>
  <si>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</si>
  <si>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</si>
  <si>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</si>
  <si>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</si>
  <si>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</si>
  <si>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</si>
  <si>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</si>
  <si>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</si>
  <si>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</si>
  <si>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</si>
  <si>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</si>
  <si>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</si>
  <si>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</si>
  <si>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</si>
  <si>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</si>
  <si>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</si>
  <si>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</si>
  <si>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</si>
  <si>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</si>
  <si>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</si>
  <si>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</si>
  <si>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</si>
  <si>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</si>
  <si>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</si>
  <si>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</si>
  <si>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</si>
  <si>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</si>
  <si>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</si>
  <si>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</si>
  <si>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</si>
  <si>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</si>
  <si>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</si>
  <si>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</si>
  <si>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</si>
  <si>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</si>
  <si>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</si>
  <si>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</si>
  <si>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</si>
  <si>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</si>
  <si>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</si>
  <si>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</si>
  <si>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</si>
  <si>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</si>
  <si>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</si>
  <si>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</si>
  <si>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</si>
  <si>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</si>
  <si>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</si>
  <si>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</si>
  <si>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</si>
  <si>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</si>
  <si>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</si>
  <si>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</si>
  <si>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</si>
  <si>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</si>
  <si>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</si>
  <si>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</si>
  <si>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</si>
  <si>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</si>
  <si>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</si>
  <si>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</si>
  <si>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</si>
  <si>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</si>
  <si>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</si>
  <si>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</si>
  <si>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</si>
  <si>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</si>
  <si>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</si>
  <si>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</si>
  <si>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</si>
  <si>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</si>
  <si>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</si>
  <si>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</si>
  <si>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</si>
  <si>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</si>
  <si>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</si>
  <si>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</si>
  <si>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</si>
  <si>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</si>
  <si>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</si>
  <si>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</si>
  <si>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</si>
  <si>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</si>
  <si>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</si>
  <si>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</si>
  <si>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</si>
  <si>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</si>
  <si>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</si>
  <si>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</si>
  <si>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</si>
  <si>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</si>
  <si>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</si>
  <si>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</si>
  <si>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</si>
  <si>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</si>
  <si>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</si>
  <si>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</si>
  <si>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</si>
  <si>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</si>
  <si>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</si>
  <si>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</si>
  <si>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</si>
  <si>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</si>
  <si>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</si>
  <si>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</si>
  <si>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</si>
  <si>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</si>
  <si>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</si>
  <si>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</si>
  <si>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</si>
  <si>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</si>
  <si>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</si>
  <si>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</si>
  <si>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</si>
  <si>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</si>
  <si>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</si>
  <si>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</si>
  <si>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</si>
  <si>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</si>
  <si>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</si>
  <si>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</si>
  <si>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</si>
  <si>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</si>
  <si>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</si>
  <si>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</si>
  <si>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</si>
  <si>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</si>
  <si>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</si>
  <si>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</si>
  <si>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</si>
  <si>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</si>
  <si>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</si>
  <si>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</si>
  <si>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</si>
  <si>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</si>
  <si>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</si>
  <si>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</si>
  <si>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</si>
  <si>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</si>
  <si>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</si>
  <si>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</si>
  <si>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</si>
  <si>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</si>
  <si>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</si>
  <si>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</si>
  <si>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</si>
  <si>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</si>
  <si>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</si>
  <si>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</si>
  <si>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</si>
  <si>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</si>
  <si>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</si>
  <si>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</si>
  <si>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</si>
  <si>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</si>
  <si>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</si>
  <si>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</si>
  <si>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</si>
  <si>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</si>
  <si>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</si>
  <si>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</si>
  <si>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</si>
  <si>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</si>
  <si>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</si>
  <si>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</si>
  <si>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</si>
  <si>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</si>
  <si>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</si>
  <si>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</si>
  <si>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</si>
  <si>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</si>
  <si>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</si>
  <si>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</si>
  <si>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</si>
  <si>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</si>
  <si>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</si>
  <si>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</si>
  <si>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</si>
  <si>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</si>
  <si>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</si>
  <si>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</si>
  <si>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</si>
  <si>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</si>
  <si>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</si>
  <si>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</si>
  <si>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</si>
  <si>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</si>
  <si>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</si>
  <si>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</si>
  <si>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</si>
  <si>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</si>
  <si>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</si>
  <si>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</si>
  <si>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</si>
  <si>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</si>
  <si>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</si>
  <si>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</si>
  <si>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</si>
  <si>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</si>
  <si>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</si>
  <si>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</si>
  <si>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</si>
  <si>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</si>
  <si>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</si>
  <si>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</si>
  <si>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</si>
  <si>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</si>
  <si>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</si>
  <si>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</si>
  <si>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</si>
  <si>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</si>
  <si>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</si>
  <si>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</si>
  <si>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</si>
  <si>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</si>
  <si>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</si>
  <si>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</si>
  <si>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</si>
  <si>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</si>
  <si>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</si>
  <si>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</si>
  <si>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</si>
  <si>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</si>
  <si>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</si>
  <si>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</si>
  <si>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</si>
  <si>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</si>
  <si>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</si>
  <si>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</si>
  <si>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</si>
  <si>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</si>
  <si>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</si>
  <si>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</si>
  <si>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</si>
  <si>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</si>
  <si>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</si>
  <si>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</si>
  <si>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</si>
  <si>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</si>
  <si>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</si>
  <si>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</si>
  <si>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</si>
  <si>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</si>
  <si>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</si>
  <si>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</si>
  <si>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</si>
  <si>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</si>
  <si>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</si>
  <si>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</si>
  <si>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</si>
  <si>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</si>
  <si>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</si>
  <si>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</si>
  <si>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</si>
  <si>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</si>
  <si>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</si>
  <si>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</si>
  <si>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</si>
  <si>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</si>
  <si>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</si>
  <si>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</si>
  <si>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</si>
  <si>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</si>
  <si>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</si>
  <si>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</si>
  <si>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</si>
  <si>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</si>
  <si>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</si>
  <si>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</si>
  <si>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</si>
  <si>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</si>
  <si>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</si>
  <si>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</si>
  <si>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</si>
  <si>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</si>
  <si>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</si>
  <si>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</si>
  <si>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</si>
  <si>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</si>
  <si>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</si>
  <si>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</si>
  <si>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</si>
  <si>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</si>
  <si>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</si>
  <si>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</si>
  <si>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</si>
  <si>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</si>
  <si>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</si>
  <si>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</si>
  <si>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</si>
  <si>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</si>
  <si>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</si>
  <si>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</si>
  <si>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</si>
  <si>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</si>
  <si>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</si>
  <si>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</si>
  <si>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</si>
  <si>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</si>
  <si>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</si>
  <si>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</si>
  <si>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</si>
  <si>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</si>
  <si>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</si>
  <si>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</si>
  <si>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</si>
  <si>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</si>
  <si>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</si>
  <si>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</si>
  <si>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</si>
  <si>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</si>
  <si>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</si>
  <si>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</si>
  <si>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</si>
  <si>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</si>
  <si>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</si>
  <si>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</si>
  <si>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</si>
  <si>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</si>
  <si>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</si>
  <si>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</si>
  <si>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</si>
  <si>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</si>
  <si>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</si>
  <si>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</si>
  <si>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</si>
  <si>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</si>
  <si>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</si>
  <si>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</si>
  <si>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</si>
  <si>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</si>
  <si>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</si>
  <si>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</si>
  <si>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</si>
  <si>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</si>
  <si>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</si>
  <si>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</si>
  <si>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</si>
  <si>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</si>
  <si>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</si>
  <si>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</si>
  <si>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</si>
  <si>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</si>
  <si>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</si>
  <si>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</si>
  <si>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</si>
  <si>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</si>
  <si>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</si>
  <si>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</si>
  <si>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</si>
  <si>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</si>
  <si>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</si>
  <si>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</si>
  <si>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</si>
  <si>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</si>
  <si>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</si>
  <si>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</si>
  <si>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</si>
  <si>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</si>
  <si>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</si>
  <si>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</si>
  <si>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</si>
  <si>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</si>
  <si>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</si>
  <si>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</si>
  <si>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</si>
  <si>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</si>
  <si>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</si>
  <si>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</si>
  <si>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</si>
  <si>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</si>
  <si>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</si>
  <si>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</si>
  <si>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</si>
  <si>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</si>
  <si>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</si>
  <si>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</si>
  <si>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</si>
  <si>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</si>
  <si>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</si>
  <si>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</si>
  <si>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</si>
  <si>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</si>
  <si>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</si>
  <si>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</si>
  <si>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</si>
  <si>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</si>
  <si>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</si>
  <si>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</si>
  <si>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</si>
  <si>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</si>
  <si>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</si>
  <si>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</si>
  <si>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</si>
  <si>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</si>
  <si>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</si>
  <si>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</si>
  <si>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</si>
  <si>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</si>
  <si>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</si>
  <si>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</si>
  <si>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</si>
  <si>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</si>
  <si>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</si>
  <si>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</si>
  <si>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</si>
  <si>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</si>
  <si>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</si>
  <si>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</si>
  <si>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</si>
  <si>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</si>
  <si>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</si>
  <si>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</si>
  <si>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</si>
  <si>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</si>
  <si>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</si>
  <si>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</si>
  <si>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</si>
  <si>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</si>
  <si>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</si>
  <si>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</si>
  <si>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</si>
  <si>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</si>
  <si>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</si>
  <si>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</si>
  <si>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</si>
  <si>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</si>
  <si>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</si>
  <si>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</si>
  <si>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</si>
  <si>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</si>
  <si>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</si>
  <si>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</si>
  <si>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</si>
  <si>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</si>
  <si>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</si>
  <si>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</si>
  <si>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</si>
  <si>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</si>
  <si>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</si>
  <si>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</si>
  <si>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</si>
  <si>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</si>
  <si>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</si>
  <si>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</si>
  <si>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</si>
  <si>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</si>
  <si>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</si>
  <si>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</si>
  <si>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</si>
  <si>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</si>
  <si>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</si>
  <si>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</si>
  <si>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</si>
  <si>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</si>
  <si>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</si>
  <si>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</si>
  <si>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</si>
  <si>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</si>
  <si>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</si>
  <si>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</si>
  <si>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</si>
  <si>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</si>
  <si>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</si>
  <si>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</si>
  <si>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</si>
  <si>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</si>
  <si>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</si>
  <si>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</si>
  <si>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</si>
  <si>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</si>
  <si>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</si>
  <si>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</si>
  <si>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</si>
  <si>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</si>
  <si>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</si>
  <si>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</si>
  <si>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</si>
  <si>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</si>
  <si>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</si>
  <si>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</si>
  <si>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</si>
  <si>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</si>
  <si>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</si>
  <si>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</si>
  <si>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</si>
  <si>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</si>
  <si>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</si>
  <si>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</si>
  <si>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</si>
  <si>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</si>
  <si>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</si>
  <si>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</si>
  <si>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</si>
  <si>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</si>
  <si>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</si>
  <si>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</si>
  <si>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</si>
  <si>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</si>
  <si>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</si>
  <si>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</si>
  <si>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</si>
  <si>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</si>
  <si>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</si>
  <si>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</si>
  <si>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</si>
  <si>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</si>
  <si>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</si>
  <si>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</si>
  <si>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</si>
  <si>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</si>
  <si>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</si>
  <si>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</si>
  <si>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</si>
  <si>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</si>
  <si>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</si>
  <si>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</si>
  <si>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</si>
  <si>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</si>
  <si>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</si>
  <si>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</si>
  <si>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</si>
  <si>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</si>
  <si>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</si>
  <si>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</si>
  <si>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</si>
  <si>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</si>
  <si>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</si>
  <si>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</si>
  <si>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</si>
  <si>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</si>
  <si>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</si>
  <si>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</si>
  <si>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</si>
  <si>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</si>
  <si>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</si>
  <si>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</si>
  <si>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</si>
  <si>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</si>
  <si>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</si>
  <si>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</si>
  <si>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</si>
  <si>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</si>
  <si>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</si>
  <si>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</si>
  <si>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</si>
  <si>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</si>
  <si>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</si>
  <si>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</si>
  <si>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</si>
  <si>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</si>
  <si>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</si>
  <si>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</si>
  <si>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</si>
  <si>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</si>
  <si>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</si>
  <si>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</si>
  <si>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</si>
  <si>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</si>
  <si>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</si>
  <si>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</si>
  <si>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</si>
  <si>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</si>
  <si>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</si>
  <si>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</si>
  <si>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</si>
  <si>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</si>
  <si>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</si>
  <si>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</si>
  <si>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</si>
  <si>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</si>
  <si>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</si>
  <si>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</si>
  <si>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</si>
  <si>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</si>
  <si>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</si>
  <si>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</si>
  <si>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</si>
  <si>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</si>
  <si>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</si>
  <si>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</si>
  <si>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</si>
  <si>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</si>
  <si>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</si>
  <si>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</si>
  <si>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</si>
  <si>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</si>
  <si>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</si>
  <si>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</si>
  <si>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</si>
  <si>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</si>
  <si>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</si>
  <si>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</si>
  <si>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</si>
  <si>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</si>
  <si>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</si>
  <si>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</si>
  <si>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</si>
  <si>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</si>
  <si>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</si>
  <si>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</si>
  <si>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</si>
  <si>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</si>
  <si>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</si>
  <si>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</si>
  <si>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</si>
  <si>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</si>
  <si>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</si>
  <si>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</si>
  <si>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</si>
  <si>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</si>
  <si>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</si>
  <si>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</si>
  <si>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</si>
  <si>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</si>
  <si>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</si>
  <si>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</si>
  <si>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</si>
  <si>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</si>
  <si>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</si>
  <si>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</si>
  <si>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</si>
  <si>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</si>
  <si>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</si>
  <si>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</si>
  <si>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</si>
  <si>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</si>
  <si>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</si>
  <si>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</si>
  <si>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</si>
  <si>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</si>
  <si>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</si>
  <si>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</si>
  <si>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</si>
  <si>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</si>
  <si>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</si>
  <si>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</si>
  <si>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</si>
  <si>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</si>
  <si>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</si>
  <si>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</si>
  <si>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</si>
  <si>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</si>
  <si>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</si>
  <si>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</si>
  <si>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</si>
  <si>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</si>
  <si>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</si>
  <si>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</si>
  <si>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</si>
  <si>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</si>
  <si>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</si>
  <si>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</si>
  <si>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</si>
  <si>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</si>
  <si>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</si>
  <si>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</si>
  <si>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</si>
  <si>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</si>
  <si>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</si>
  <si>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</si>
  <si>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</si>
  <si>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</si>
  <si>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</si>
  <si>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</si>
  <si>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</si>
  <si>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</si>
  <si>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</si>
  <si>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</si>
  <si>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</si>
  <si>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</si>
  <si>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</si>
  <si>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</si>
  <si>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</si>
  <si>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</si>
  <si>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</si>
  <si>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</si>
  <si>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</si>
  <si>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</si>
  <si>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</si>
  <si>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</si>
  <si>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</si>
  <si>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</si>
  <si>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</si>
  <si>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</si>
  <si>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</si>
  <si>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</si>
  <si>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</si>
  <si>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</si>
  <si>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</si>
  <si>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</si>
  <si>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</si>
  <si>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</si>
  <si>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</si>
  <si>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</si>
  <si>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</si>
  <si>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</si>
  <si>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</si>
  <si>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</si>
  <si>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</si>
  <si>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</si>
  <si>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</si>
  <si>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</si>
  <si>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</si>
  <si>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</si>
  <si>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</si>
  <si>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</si>
  <si>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</si>
  <si>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</si>
  <si>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</si>
  <si>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</si>
  <si>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</si>
  <si>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</si>
  <si>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</si>
  <si>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</si>
  <si>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</si>
  <si>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</si>
  <si>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</si>
  <si>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</si>
  <si>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</si>
  <si>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</si>
  <si>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</si>
  <si>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</si>
  <si>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</si>
  <si>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</si>
  <si>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</si>
  <si>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</si>
  <si>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</si>
  <si>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</si>
  <si>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</si>
  <si>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</si>
  <si>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</si>
  <si>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</si>
  <si>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</si>
  <si>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</si>
  <si>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</si>
  <si>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</si>
  <si>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</si>
  <si>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</si>
  <si>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</si>
  <si>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</si>
  <si>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</si>
  <si>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</si>
  <si>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</si>
  <si>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</si>
  <si>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</si>
  <si>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</si>
  <si>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</si>
  <si>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</si>
  <si>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</si>
  <si>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</si>
  <si>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</si>
  <si>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</si>
  <si>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</si>
  <si>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</si>
  <si>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</si>
  <si>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</si>
  <si>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</si>
  <si>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</si>
  <si>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</si>
  <si>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</si>
  <si>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</si>
  <si>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</si>
  <si>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</si>
  <si>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</si>
  <si>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</si>
  <si>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</si>
  <si>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</si>
  <si>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</si>
  <si>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</si>
  <si>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</si>
  <si>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</si>
  <si>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</si>
  <si>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</si>
  <si>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</si>
  <si>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</si>
  <si>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</si>
  <si>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</si>
  <si>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</si>
  <si>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</si>
  <si>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</si>
  <si>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</si>
  <si>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</si>
  <si>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</si>
  <si>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</si>
  <si>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</si>
  <si>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</si>
  <si>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</si>
  <si>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</si>
  <si>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</si>
  <si>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</si>
  <si>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</si>
  <si>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</si>
  <si>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</si>
  <si>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</si>
  <si>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</si>
  <si>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</si>
  <si>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</si>
  <si>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</si>
  <si>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</si>
  <si>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</si>
  <si>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</si>
  <si>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</si>
  <si>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</si>
  <si>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</si>
  <si>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</si>
  <si>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</si>
  <si>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</si>
  <si>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</si>
  <si>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</si>
  <si>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</si>
  <si>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</si>
  <si>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</si>
  <si>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</si>
  <si>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</si>
  <si>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</si>
  <si>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</si>
  <si>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</si>
  <si>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</si>
  <si>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</si>
  <si>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</si>
  <si>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</si>
  <si>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</si>
  <si>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</si>
  <si>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</si>
  <si>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</si>
  <si>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</si>
  <si>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</si>
  <si>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</si>
  <si>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</si>
  <si>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</si>
  <si>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</si>
  <si>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</si>
  <si>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</si>
  <si>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</si>
  <si>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</si>
  <si>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</si>
  <si>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</si>
  <si>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</si>
  <si>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</si>
  <si>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</si>
  <si>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</si>
  <si>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</si>
  <si>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</si>
  <si>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</si>
  <si>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</si>
  <si>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</si>
  <si>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</si>
  <si>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</si>
  <si>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</si>
  <si>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</si>
  <si>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</si>
  <si>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</si>
  <si>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</si>
  <si>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</si>
  <si>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</si>
  <si>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</si>
  <si>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</si>
  <si>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</si>
  <si>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</si>
  <si>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</si>
  <si>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</si>
  <si>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</si>
  <si>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</si>
  <si>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</si>
  <si>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</si>
  <si>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</si>
  <si>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</si>
  <si>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</si>
  <si>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</si>
  <si>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</si>
  <si>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</si>
  <si>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</si>
  <si>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</si>
  <si>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</si>
  <si>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</si>
  <si>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</si>
  <si>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</si>
  <si>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</si>
  <si>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</si>
  <si>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</si>
  <si>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</si>
  <si>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</si>
  <si>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</si>
  <si>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</si>
  <si>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</si>
  <si>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</si>
  <si>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</si>
  <si>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</si>
  <si>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</si>
  <si>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</si>
  <si>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</si>
  <si>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</si>
  <si>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</si>
  <si>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</si>
  <si>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</si>
  <si>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</si>
  <si>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</si>
  <si>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</si>
  <si>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</si>
  <si>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</si>
  <si>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</si>
  <si>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</si>
  <si>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</si>
  <si>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</si>
  <si>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</si>
  <si>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</si>
  <si>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</si>
  <si>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</si>
  <si>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</si>
  <si>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</si>
  <si>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</si>
  <si>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</si>
  <si>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</si>
  <si>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</si>
  <si>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</si>
  <si>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</si>
  <si>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</si>
  <si>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</si>
  <si>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</si>
  <si>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</si>
  <si>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</si>
  <si>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</si>
  <si>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</si>
  <si>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</si>
  <si>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</si>
  <si>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</si>
  <si>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</si>
  <si>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</si>
  <si>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</si>
  <si>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</si>
  <si>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</si>
  <si>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</si>
  <si>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</si>
  <si>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</si>
  <si>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</si>
  <si>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</si>
  <si>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</si>
  <si>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</si>
  <si>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</si>
  <si>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</si>
  <si>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</si>
  <si>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</si>
  <si>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</si>
  <si>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</si>
  <si>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</si>
  <si>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</si>
  <si>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</si>
  <si>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</si>
  <si>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</si>
  <si>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</si>
  <si>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</si>
  <si>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</si>
  <si>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</si>
  <si>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</si>
  <si>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</si>
  <si>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</si>
  <si>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</si>
  <si>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</si>
  <si>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</si>
  <si>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</si>
  <si>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</si>
  <si>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</si>
  <si>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</si>
  <si>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</si>
  <si>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</si>
  <si>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</si>
  <si>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</si>
  <si>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</si>
  <si>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</si>
  <si>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</si>
  <si>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</si>
  <si>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</si>
  <si>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</si>
  <si>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</si>
  <si>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</si>
  <si>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</si>
  <si>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</si>
  <si>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</si>
  <si>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</si>
  <si>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</si>
  <si>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</si>
  <si>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</si>
  <si>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</si>
  <si>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</si>
  <si>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</si>
  <si>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</si>
  <si>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</si>
  <si>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</si>
  <si>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</si>
  <si>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</si>
  <si>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</si>
  <si>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</si>
  <si>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</si>
  <si>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</si>
  <si>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</si>
  <si>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</si>
  <si>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</si>
  <si>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</si>
  <si>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</si>
  <si>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</si>
  <si>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</si>
  <si>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</si>
  <si>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</si>
  <si>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</si>
  <si>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</si>
  <si>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</si>
  <si>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</si>
  <si>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</si>
  <si>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</si>
  <si>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</si>
  <si>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</si>
  <si>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</si>
  <si>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</si>
  <si>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</si>
  <si>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</si>
  <si>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</si>
  <si>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</si>
  <si>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</si>
  <si>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</si>
  <si>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</si>
  <si>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</si>
  <si>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</si>
  <si>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</si>
  <si>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</si>
  <si>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</si>
  <si>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</si>
  <si>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</si>
  <si>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</si>
  <si>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</si>
  <si>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</si>
  <si>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</si>
  <si>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</si>
  <si>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</si>
  <si>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</si>
  <si>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</si>
  <si>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</si>
  <si>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</si>
  <si>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</si>
  <si>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</si>
  <si>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</si>
  <si>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</si>
  <si>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</si>
  <si>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</si>
  <si>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</si>
  <si>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</si>
  <si>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</si>
  <si>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</si>
  <si>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</si>
  <si>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</si>
  <si>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</si>
  <si>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</si>
  <si>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</si>
  <si>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</si>
  <si>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</si>
  <si>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</si>
  <si>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</si>
  <si>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</si>
  <si>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</si>
  <si>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</si>
  <si>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</si>
  <si>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</si>
  <si>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</si>
  <si>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</si>
  <si>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</si>
  <si>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</si>
  <si>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</si>
  <si>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</si>
  <si>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</si>
  <si>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</si>
  <si>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</si>
  <si>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</si>
  <si>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</si>
  <si>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</si>
  <si>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</si>
  <si>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</si>
  <si>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</si>
  <si>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</si>
  <si>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</si>
  <si>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</si>
  <si>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</si>
  <si>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</si>
  <si>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</si>
  <si>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</si>
  <si>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</si>
  <si>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</si>
  <si>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</si>
  <si>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</si>
  <si>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</si>
  <si>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</si>
  <si>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</si>
  <si>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</si>
  <si>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</si>
  <si>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</si>
  <si>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</si>
  <si>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</si>
  <si>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</si>
  <si>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</si>
  <si>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</si>
  <si>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</si>
  <si>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</si>
  <si>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</si>
  <si>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</si>
  <si>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</si>
  <si>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</si>
  <si>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</si>
  <si>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</si>
  <si>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</si>
  <si>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</si>
  <si>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</si>
  <si>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</si>
  <si>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</si>
  <si>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</si>
  <si>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</si>
  <si>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</si>
  <si>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</si>
  <si>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</si>
  <si>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</si>
  <si>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</si>
  <si>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</si>
  <si>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</si>
  <si>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</si>
  <si>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</si>
  <si>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</si>
  <si>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</si>
  <si>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</si>
  <si>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</si>
  <si>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</si>
  <si>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</si>
  <si>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</si>
  <si>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</si>
  <si>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</si>
  <si>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</si>
  <si>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</si>
  <si>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</si>
  <si>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</si>
  <si>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</si>
  <si>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</si>
  <si>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</si>
  <si>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</si>
  <si>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</si>
  <si>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</si>
  <si>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</si>
  <si>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</si>
  <si>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</si>
  <si>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</si>
  <si>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</si>
  <si>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</si>
  <si>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</si>
  <si>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</si>
  <si>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</si>
  <si>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</si>
  <si>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</si>
  <si>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</si>
  <si>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</si>
  <si>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</si>
  <si>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</si>
  <si>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</si>
  <si>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</si>
  <si>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</si>
  <si>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</si>
  <si>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</si>
  <si>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</si>
  <si>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</si>
  <si>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</si>
  <si>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</si>
  <si>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</si>
  <si>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</si>
  <si>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</si>
  <si>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</si>
  <si>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</si>
  <si>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</si>
  <si>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</si>
  <si>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</si>
  <si>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</si>
  <si>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</si>
  <si>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</si>
  <si>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</si>
  <si>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</si>
  <si>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</si>
  <si>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</si>
  <si>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</si>
  <si>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</si>
  <si>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</si>
  <si>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</si>
  <si>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</si>
  <si>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</si>
  <si>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</si>
  <si>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</si>
  <si>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</si>
  <si>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</si>
  <si>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</si>
  <si>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</si>
  <si>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</si>
  <si>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</si>
  <si>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</si>
  <si>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</si>
  <si>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</si>
  <si>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</si>
  <si>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</si>
  <si>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</si>
  <si>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</si>
  <si>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</si>
  <si>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</si>
  <si>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</si>
  <si>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</si>
  <si>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</si>
  <si>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</si>
  <si>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</si>
  <si>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</si>
  <si>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</si>
  <si>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</si>
  <si>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</si>
  <si>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</si>
  <si>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</si>
  <si>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</si>
  <si>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</si>
  <si>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</si>
  <si>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</si>
  <si>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</si>
  <si>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</si>
  <si>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</si>
  <si>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</si>
  <si>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</si>
  <si>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</si>
  <si>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</si>
  <si>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</si>
  <si>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</si>
  <si>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</si>
  <si>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</si>
  <si>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</si>
  <si>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</si>
  <si>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</si>
  <si>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</si>
  <si>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</si>
  <si>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</si>
  <si>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</si>
  <si>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</si>
  <si>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</si>
  <si>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</si>
  <si>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</si>
  <si>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</si>
  <si>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</si>
  <si>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</si>
  <si>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</si>
  <si>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</si>
  <si>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</si>
  <si>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</si>
  <si>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</si>
  <si>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</si>
  <si>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</si>
  <si>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</si>
  <si>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</si>
  <si>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</si>
  <si>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</si>
  <si>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</si>
  <si>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</si>
  <si>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</si>
  <si>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</si>
  <si>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</si>
  <si>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</si>
  <si>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</si>
  <si>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</si>
  <si>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</si>
  <si>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</si>
  <si>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</si>
  <si>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</si>
  <si>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</si>
  <si>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</si>
  <si>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</si>
  <si>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</si>
  <si>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</si>
  <si>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</si>
  <si>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</si>
  <si>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</si>
  <si>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</si>
  <si>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</si>
  <si>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</si>
  <si>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</si>
  <si>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</si>
  <si>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</si>
  <si>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</si>
  <si>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</si>
  <si>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</si>
  <si>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</si>
  <si>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</si>
  <si>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</si>
  <si>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</si>
  <si>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</si>
  <si>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</si>
  <si>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</si>
  <si>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</si>
  <si>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</si>
  <si>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</si>
  <si>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</si>
  <si>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</si>
  <si>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</si>
  <si>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</si>
  <si>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</si>
  <si>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</si>
  <si>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</si>
  <si>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</si>
  <si>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</si>
  <si>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</si>
  <si>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</si>
  <si>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</si>
  <si>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</si>
  <si>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</si>
  <si>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</si>
  <si>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</si>
  <si>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</si>
  <si>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</si>
  <si>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</si>
  <si>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</si>
  <si>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</si>
  <si>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</si>
  <si>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</si>
  <si>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</si>
  <si>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</si>
  <si>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</si>
  <si>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</si>
  <si>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</si>
  <si>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</si>
  <si>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</si>
  <si>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</si>
  <si>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</si>
  <si>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</si>
  <si>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</si>
  <si>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</si>
  <si>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</si>
  <si>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</si>
  <si>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</si>
  <si>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</si>
  <si>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</si>
  <si>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</si>
  <si>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</si>
  <si>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</si>
  <si>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</si>
  <si>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</si>
  <si>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</si>
  <si>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</si>
  <si>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</si>
  <si>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</si>
  <si>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</si>
  <si>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</si>
  <si>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</si>
  <si>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</si>
  <si>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</si>
  <si>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</si>
  <si>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</si>
  <si>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</si>
  <si>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</si>
  <si>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</si>
  <si>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</si>
  <si>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</si>
  <si>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</si>
  <si>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</si>
  <si>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</si>
  <si>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</si>
  <si>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</si>
  <si>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</si>
  <si>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</si>
  <si>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</si>
  <si>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</si>
  <si>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</si>
  <si>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</si>
  <si>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</si>
  <si>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</si>
  <si>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</si>
  <si>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</si>
  <si>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</si>
  <si>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</si>
  <si>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</si>
  <si>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</si>
  <si>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</si>
  <si>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</si>
  <si>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</si>
  <si>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</si>
  <si>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</si>
  <si>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</si>
  <si>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</si>
  <si>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</si>
  <si>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</si>
  <si>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</si>
  <si>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</si>
  <si>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</si>
  <si>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</si>
  <si>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</si>
  <si>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</si>
  <si>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</si>
  <si>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</si>
  <si>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</si>
  <si>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</si>
  <si>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</si>
  <si>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</si>
  <si>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</si>
  <si>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</si>
  <si>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</si>
  <si>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</si>
  <si>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</si>
  <si>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</si>
  <si>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</si>
  <si>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</si>
  <si>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</si>
  <si>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</si>
  <si>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</si>
  <si>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</si>
  <si>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</si>
  <si>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</si>
  <si>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</si>
  <si>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</si>
  <si>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</si>
  <si>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</si>
  <si>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</si>
  <si>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</si>
  <si>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</si>
  <si>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</si>
  <si>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</si>
  <si>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</si>
  <si>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</si>
  <si>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</si>
  <si>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</si>
  <si>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</si>
  <si>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</si>
  <si>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</si>
  <si>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</si>
  <si>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</si>
  <si>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</si>
  <si>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</si>
  <si>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</si>
  <si>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</si>
  <si>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</si>
  <si>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</si>
  <si>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</si>
  <si>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</si>
  <si>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</si>
  <si>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</si>
  <si>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</si>
  <si>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</si>
  <si>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</si>
  <si>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</si>
  <si>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</si>
  <si>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</si>
  <si>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</si>
  <si>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</si>
  <si>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</si>
  <si>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</si>
  <si>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</si>
  <si>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</si>
  <si>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</si>
  <si>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</si>
  <si>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</si>
  <si>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</si>
  <si>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</si>
  <si>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</si>
  <si>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</si>
  <si>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</si>
  <si>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</si>
  <si>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</si>
  <si>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</si>
  <si>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</si>
  <si>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</si>
  <si>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</si>
  <si>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</si>
  <si>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</si>
  <si>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</si>
  <si>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</si>
  <si>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</si>
  <si>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</si>
  <si>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</si>
  <si>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</si>
  <si>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</si>
  <si>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</si>
  <si>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</si>
  <si>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</si>
  <si>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</si>
  <si>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</si>
  <si>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</si>
  <si>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</si>
  <si>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</si>
  <si>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</si>
  <si>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</si>
  <si>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</si>
  <si>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</si>
  <si>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</si>
  <si>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</si>
  <si>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</si>
  <si>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</si>
  <si>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</si>
  <si>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</si>
  <si>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</si>
  <si>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</si>
  <si>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</si>
  <si>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</si>
  <si>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</si>
  <si>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</si>
  <si>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</si>
  <si>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</si>
  <si>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</si>
  <si>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</si>
  <si>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</si>
  <si>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</si>
  <si>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</si>
  <si>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</si>
  <si>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</si>
  <si>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</si>
  <si>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</si>
  <si>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</si>
  <si>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</si>
  <si>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</si>
  <si>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</si>
  <si>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</si>
  <si>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</si>
  <si>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</si>
  <si>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</si>
  <si>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</si>
  <si>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</si>
  <si>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</si>
  <si>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</si>
  <si>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</si>
  <si>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</si>
  <si>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</si>
  <si>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</si>
  <si>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</si>
  <si>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</si>
  <si>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</si>
  <si>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</si>
  <si>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</si>
  <si>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</si>
  <si>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</si>
  <si>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</si>
  <si>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</si>
  <si>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</si>
  <si>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</si>
  <si>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</si>
  <si>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</si>
  <si>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</si>
  <si>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</si>
  <si>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</si>
  <si>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</si>
  <si>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</si>
  <si>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</si>
  <si>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</si>
  <si>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</si>
  <si>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</si>
  <si>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</si>
  <si>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</si>
  <si>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</si>
  <si>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</si>
  <si>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</si>
  <si>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</si>
  <si>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</si>
  <si>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</si>
  <si>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</si>
  <si>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</si>
  <si>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</si>
  <si>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</si>
  <si>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</si>
  <si>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</si>
  <si>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</si>
  <si>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</si>
  <si>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</si>
  <si>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</si>
  <si>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</si>
  <si>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</si>
  <si>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</si>
  <si>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</si>
  <si>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</si>
  <si>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</si>
  <si>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</si>
  <si>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</si>
  <si>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</si>
  <si>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</si>
  <si>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</si>
  <si>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</si>
  <si>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</si>
  <si>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</si>
  <si>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</si>
  <si>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</si>
  <si>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</si>
  <si>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</si>
  <si>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</si>
  <si>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</si>
  <si>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</si>
  <si>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</si>
  <si>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</si>
  <si>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</si>
  <si>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</si>
  <si>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</si>
  <si>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</si>
  <si>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</si>
  <si>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</si>
  <si>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</si>
  <si>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</si>
  <si>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</si>
  <si>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</si>
  <si>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</si>
  <si>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</si>
  <si>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</si>
  <si>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</si>
  <si>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</si>
  <si>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</si>
  <si>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</si>
  <si>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</si>
  <si>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</si>
  <si>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</si>
  <si>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</si>
  <si>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</si>
  <si>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</si>
  <si>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</si>
  <si>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</si>
  <si>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</si>
  <si>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</si>
  <si>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</si>
  <si>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</si>
  <si>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</si>
  <si>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</si>
  <si>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</si>
  <si>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</si>
  <si>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</si>
  <si>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</si>
  <si>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</si>
  <si>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</si>
  <si>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</si>
  <si>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</si>
  <si>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</si>
  <si>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</si>
  <si>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</si>
  <si>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</si>
  <si>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</si>
  <si>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</si>
  <si>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</si>
  <si>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</si>
  <si>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</si>
  <si>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</si>
  <si>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</si>
  <si>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</si>
  <si>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</si>
  <si>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</si>
  <si>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</si>
  <si>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</si>
  <si>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</si>
  <si>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</si>
  <si>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</si>
  <si>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</si>
  <si>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</si>
  <si>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</si>
  <si>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</si>
  <si>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</si>
  <si>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</si>
  <si>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</si>
  <si>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</si>
  <si>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</si>
  <si>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</si>
  <si>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</si>
  <si>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</si>
  <si>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</si>
  <si>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</si>
  <si>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</si>
  <si>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</si>
  <si>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</si>
  <si>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</si>
  <si>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</si>
  <si>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</si>
  <si>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</si>
  <si>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</si>
  <si>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</si>
  <si>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</si>
  <si>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</si>
  <si>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</si>
  <si>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</si>
  <si>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</si>
  <si>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</si>
  <si>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</si>
  <si>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</si>
  <si>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</si>
  <si>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</si>
  <si>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</si>
  <si>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</si>
  <si>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</si>
  <si>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</si>
  <si>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</si>
  <si>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</si>
  <si>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</si>
  <si>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</si>
  <si>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</si>
  <si>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</si>
  <si>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</si>
  <si>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</si>
  <si>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</si>
  <si>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</si>
  <si>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</si>
  <si>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</si>
  <si>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</si>
  <si>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</si>
  <si>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</si>
  <si>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</si>
  <si>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</si>
  <si>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</si>
  <si>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</si>
  <si>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</si>
  <si>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</si>
  <si>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</si>
  <si>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</si>
  <si>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</si>
  <si>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</si>
  <si>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</si>
  <si>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</si>
  <si>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</si>
  <si>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</si>
  <si>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</si>
  <si>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</si>
  <si>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</si>
  <si>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</si>
  <si>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</si>
  <si>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</si>
  <si>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</si>
  <si>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</si>
  <si>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</si>
  <si>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</si>
  <si>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</si>
  <si>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</si>
  <si>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</si>
  <si>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</si>
  <si>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</si>
  <si>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</si>
  <si>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</si>
  <si>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</si>
  <si>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</si>
  <si>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</si>
  <si>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</si>
  <si>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</si>
  <si>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</si>
  <si>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</si>
  <si>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</si>
  <si>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</si>
  <si>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</si>
  <si>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</si>
  <si>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</si>
  <si>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</si>
  <si>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</si>
  <si>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</si>
  <si>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</si>
  <si>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</si>
  <si>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</si>
  <si>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</si>
  <si>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</si>
  <si>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</si>
  <si>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</si>
  <si>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</si>
  <si>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</si>
  <si>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</si>
  <si>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</si>
  <si>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</si>
  <si>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</si>
  <si>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</si>
  <si>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</si>
  <si>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</si>
  <si>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</si>
  <si>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</si>
  <si>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</si>
  <si>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</si>
  <si>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</si>
  <si>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</si>
  <si>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</si>
  <si>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</si>
  <si>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</si>
  <si>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</si>
  <si>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</si>
  <si>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</si>
  <si>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</si>
  <si>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</si>
  <si>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</si>
  <si>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</si>
  <si>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</si>
  <si>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</si>
  <si>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</si>
  <si>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</si>
  <si>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</si>
  <si>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</si>
  <si>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</si>
  <si>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</si>
  <si>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</si>
  <si>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</si>
  <si>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</si>
  <si>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</si>
  <si>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</si>
  <si>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</si>
  <si>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</si>
  <si>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</si>
  <si>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</si>
  <si>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</si>
  <si>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</si>
  <si>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</si>
  <si>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</si>
  <si>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</si>
  <si>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</si>
  <si>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</si>
  <si>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</si>
  <si>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</si>
  <si>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</si>
  <si>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</si>
  <si>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</si>
  <si>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</si>
  <si>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</si>
  <si>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</si>
  <si>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</si>
  <si>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</si>
  <si>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</si>
  <si>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</si>
  <si>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</si>
  <si>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</si>
  <si>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</si>
  <si>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</si>
  <si>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</si>
  <si>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</si>
  <si>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</si>
  <si>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</si>
  <si>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</si>
  <si>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</si>
  <si>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</si>
  <si>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</si>
  <si>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</si>
  <si>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</si>
  <si>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</si>
  <si>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</si>
  <si>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</si>
  <si>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</si>
  <si>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</si>
  <si>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</si>
  <si>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</si>
  <si>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</si>
  <si>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</si>
  <si>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</si>
  <si>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</si>
  <si>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</si>
  <si>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</si>
  <si>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</si>
  <si>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</si>
  <si>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</si>
  <si>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</si>
  <si>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</si>
  <si>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</si>
  <si>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</si>
  <si>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</si>
  <si>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</si>
  <si>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</si>
  <si>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</si>
  <si>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</si>
  <si>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</si>
  <si>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</si>
  <si>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</si>
  <si>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</si>
  <si>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</si>
  <si>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</si>
  <si>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</si>
  <si>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</si>
  <si>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</si>
  <si>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</si>
  <si>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</si>
  <si>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</si>
  <si>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</si>
  <si>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</si>
  <si>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</si>
  <si>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</si>
  <si>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</si>
  <si>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</si>
  <si>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</si>
  <si>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</si>
  <si>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</si>
  <si>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</si>
  <si>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</si>
  <si>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</si>
  <si>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</si>
  <si>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</si>
  <si>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</si>
  <si>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</si>
  <si>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</si>
  <si>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</si>
  <si>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</si>
  <si>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</si>
  <si>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</si>
  <si>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</si>
  <si>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</si>
  <si>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</si>
  <si>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</si>
  <si>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</si>
  <si>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</si>
  <si>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</si>
  <si>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</si>
  <si>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</si>
  <si>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</si>
  <si>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</si>
  <si>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</si>
  <si>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</si>
  <si>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</si>
  <si>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</si>
  <si>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</si>
  <si>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</si>
  <si>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</si>
  <si>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</si>
  <si>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</si>
  <si>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</si>
  <si>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</si>
  <si>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</si>
  <si>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</si>
  <si>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</si>
  <si>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</si>
  <si>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</si>
  <si>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</si>
  <si>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</si>
  <si>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</si>
  <si>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</si>
  <si>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</si>
  <si>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</si>
  <si>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</si>
  <si>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</si>
  <si>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</si>
  <si>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</si>
  <si>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</si>
  <si>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</si>
  <si>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</si>
  <si>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</si>
  <si>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</si>
  <si>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</si>
  <si>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</si>
  <si>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</si>
  <si>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</si>
  <si>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</si>
  <si>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</si>
  <si>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</si>
  <si>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</si>
  <si>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</si>
  <si>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</si>
  <si>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</si>
  <si>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</si>
  <si>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</si>
  <si>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</si>
  <si>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</si>
  <si>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</si>
  <si>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</si>
  <si>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</si>
  <si>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</si>
  <si>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</si>
  <si>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</si>
  <si>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</si>
  <si>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</si>
  <si>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</si>
  <si>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</si>
  <si>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</si>
  <si>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</si>
  <si>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</si>
  <si>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</si>
  <si>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</si>
  <si>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</si>
  <si>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</si>
  <si>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</si>
  <si>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</si>
  <si>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</si>
  <si>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</si>
  <si>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</si>
  <si>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</si>
  <si>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</si>
  <si>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</si>
  <si>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</si>
  <si>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</si>
  <si>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</si>
  <si>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</si>
  <si>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</si>
  <si>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</si>
  <si>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</si>
  <si>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</si>
  <si>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</si>
  <si>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</si>
  <si>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</si>
  <si>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</si>
  <si>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</si>
  <si>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</si>
  <si>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</si>
  <si>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</si>
  <si>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</si>
  <si>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</si>
  <si>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</si>
  <si>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</si>
  <si>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</si>
  <si>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</si>
  <si>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</si>
  <si>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</si>
  <si>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</si>
  <si>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</si>
  <si>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</si>
  <si>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</si>
  <si>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</si>
  <si>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</si>
  <si>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</si>
  <si>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</si>
  <si>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</si>
  <si>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</si>
  <si>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</si>
  <si>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</si>
  <si>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</si>
  <si>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</si>
  <si>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</si>
  <si>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</si>
  <si>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</si>
  <si>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</si>
  <si>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</si>
  <si>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</si>
  <si>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</si>
  <si>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</si>
  <si>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</si>
  <si>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</si>
  <si>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</si>
  <si>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</si>
  <si>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</si>
  <si>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</si>
  <si>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</si>
  <si>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</si>
  <si>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</si>
  <si>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</si>
  <si>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</si>
  <si>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</si>
  <si>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</si>
  <si>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</si>
  <si>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</si>
  <si>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</si>
  <si>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</si>
  <si>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</si>
  <si>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</si>
  <si>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</si>
  <si>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</si>
  <si>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</si>
  <si>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</si>
  <si>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</si>
  <si>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</si>
  <si>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</si>
  <si>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</si>
  <si>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</si>
  <si>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</si>
  <si>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</si>
  <si>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</si>
  <si>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</si>
  <si>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</si>
  <si>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</si>
  <si>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</si>
  <si>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</si>
  <si>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</si>
  <si>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</si>
  <si>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</si>
  <si>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</si>
  <si>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</si>
  <si>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</si>
  <si>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</si>
  <si>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</si>
  <si>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</si>
  <si>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</si>
  <si>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</si>
  <si>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</si>
  <si>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</si>
  <si>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</si>
  <si>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</si>
  <si>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</si>
  <si>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</si>
  <si>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</si>
  <si>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</si>
  <si>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</si>
  <si>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</si>
  <si>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</si>
  <si>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</si>
  <si>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</si>
  <si>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</si>
  <si>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</si>
  <si>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</si>
  <si>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</si>
  <si>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</si>
  <si>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</si>
  <si>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</si>
  <si>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</si>
  <si>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</si>
  <si>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</si>
  <si>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</si>
  <si>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</si>
  <si>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</si>
  <si>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</si>
  <si>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</si>
  <si>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</si>
  <si>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</si>
  <si>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</si>
  <si>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</si>
  <si>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</si>
  <si>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</si>
  <si>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</si>
  <si>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</si>
  <si>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</si>
  <si>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</si>
  <si>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</si>
  <si>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</si>
  <si>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</si>
  <si>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</si>
  <si>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</si>
  <si>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</si>
  <si>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</si>
  <si>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</si>
  <si>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</si>
  <si>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</si>
  <si>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</si>
  <si>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</si>
  <si>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</si>
  <si>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</si>
  <si>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</si>
  <si>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</si>
  <si>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</si>
  <si>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</si>
  <si>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</si>
  <si>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</si>
  <si>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</si>
  <si>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</si>
  <si>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</si>
  <si>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</si>
  <si>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</si>
  <si>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</si>
  <si>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</si>
  <si>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</si>
  <si>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</si>
  <si>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</si>
  <si>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</si>
  <si>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</si>
  <si>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</si>
  <si>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</si>
  <si>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</si>
  <si>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</si>
  <si>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</si>
  <si>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</si>
  <si>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</si>
  <si>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</si>
  <si>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</si>
  <si>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</si>
  <si>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</si>
  <si>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</si>
  <si>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</si>
  <si>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</si>
  <si>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</si>
  <si>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</si>
  <si>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</si>
  <si>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</si>
  <si>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</si>
  <si>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</si>
  <si>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</si>
  <si>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</si>
  <si>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</si>
  <si>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</si>
  <si>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</si>
  <si>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</si>
  <si>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</si>
  <si>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</si>
  <si>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</si>
  <si>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</si>
  <si>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</si>
  <si>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</si>
  <si>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</si>
  <si>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</si>
  <si>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</si>
  <si>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</si>
  <si>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</si>
  <si>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</si>
  <si>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</si>
  <si>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</si>
  <si>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</si>
  <si>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</si>
  <si>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</si>
  <si>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</si>
  <si>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</si>
  <si>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</si>
  <si>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</si>
  <si>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</si>
  <si>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</si>
  <si>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</si>
  <si>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</si>
  <si>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</si>
  <si>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</si>
  <si>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</si>
  <si>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</si>
  <si>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</si>
  <si>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</si>
  <si>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</si>
  <si>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</si>
  <si>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</si>
  <si>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</si>
  <si>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</si>
  <si>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</si>
  <si>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</si>
  <si>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</si>
  <si>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</si>
  <si>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</si>
  <si>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</si>
  <si>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</si>
  <si>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</si>
  <si>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</si>
  <si>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</si>
  <si>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</si>
  <si>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</si>
  <si>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</si>
  <si>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</si>
  <si>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</si>
  <si>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</si>
  <si>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</si>
  <si>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</si>
  <si>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</si>
  <si>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</si>
  <si>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</si>
  <si>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</si>
  <si>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</si>
  <si>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</si>
  <si>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</si>
  <si>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</si>
  <si>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</si>
  <si>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</si>
  <si>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</si>
  <si>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</si>
  <si>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</si>
  <si>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</si>
  <si>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</si>
  <si>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</si>
  <si>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</si>
  <si>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</si>
  <si>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</si>
  <si>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</si>
  <si>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</si>
  <si>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</si>
  <si>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</si>
  <si>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</si>
  <si>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</si>
  <si>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</si>
  <si>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</si>
  <si>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</si>
  <si>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</si>
  <si>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</si>
  <si>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</si>
  <si>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</si>
  <si>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</si>
  <si>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</si>
  <si>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</si>
  <si>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</si>
  <si>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</si>
  <si>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</si>
  <si>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</si>
  <si>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</si>
  <si>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</si>
  <si>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</si>
  <si>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</si>
  <si>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</si>
  <si>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</si>
  <si>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</si>
  <si>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</si>
  <si>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</si>
  <si>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</si>
  <si>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</si>
  <si>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</si>
  <si>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</si>
  <si>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</si>
  <si>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</si>
  <si>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</si>
  <si>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</si>
  <si>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</si>
  <si>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</si>
  <si>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</si>
  <si>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</si>
  <si>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</si>
  <si>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</si>
  <si>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</si>
  <si>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</si>
  <si>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</si>
  <si>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</si>
  <si>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</si>
  <si>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</si>
  <si>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</si>
  <si>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</si>
  <si>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</si>
  <si>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</si>
  <si>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</si>
  <si>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</si>
  <si>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</si>
  <si>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</si>
  <si>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</si>
  <si>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</si>
  <si>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</si>
  <si>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</si>
  <si>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</si>
  <si>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</si>
  <si>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</si>
  <si>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</si>
  <si>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</si>
  <si>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</si>
  <si>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</si>
  <si>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</si>
  <si>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</si>
  <si>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</si>
  <si>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</si>
  <si>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</si>
  <si>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</si>
  <si>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</si>
  <si>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</si>
  <si>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</si>
  <si>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</si>
  <si>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</si>
  <si>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</si>
  <si>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</si>
  <si>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</si>
  <si>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</si>
  <si>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</si>
  <si>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</si>
  <si>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</si>
  <si>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</si>
  <si>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</si>
  <si>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</si>
  <si>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</si>
  <si>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</si>
  <si>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</si>
  <si>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</si>
  <si>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</si>
  <si>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</si>
  <si>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</si>
  <si>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</si>
  <si>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</si>
  <si>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</si>
  <si>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</si>
  <si>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</si>
  <si>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</si>
  <si>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</si>
  <si>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</si>
  <si>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</si>
  <si>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</si>
  <si>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</si>
  <si>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</si>
  <si>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</si>
  <si>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</si>
  <si>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</si>
  <si>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</si>
  <si>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</si>
  <si>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</si>
  <si>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</si>
  <si>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</si>
  <si>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</si>
  <si>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</si>
  <si>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</si>
  <si>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</si>
  <si>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</si>
  <si>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</si>
  <si>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</si>
  <si>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</si>
  <si>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</si>
  <si>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</si>
  <si>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</si>
  <si>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</si>
  <si>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</si>
  <si>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</si>
  <si>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</si>
  <si>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</si>
  <si>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</si>
  <si>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</si>
  <si>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</si>
  <si>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</si>
  <si>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</si>
  <si>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</si>
  <si>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</si>
  <si>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</si>
  <si>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</si>
  <si>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</si>
  <si>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</si>
  <si>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</si>
  <si>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</si>
  <si>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</si>
  <si>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</si>
  <si>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</si>
  <si>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</si>
  <si>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</si>
  <si>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</si>
  <si>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</si>
  <si>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</si>
  <si>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</si>
  <si>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</si>
  <si>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</si>
  <si>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</si>
  <si>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</si>
  <si>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</si>
  <si>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</si>
  <si>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</si>
  <si>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</si>
  <si>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</si>
  <si>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</si>
  <si>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</si>
  <si>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</si>
  <si>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</si>
  <si>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</si>
  <si>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</si>
  <si>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</si>
  <si>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</si>
  <si>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</si>
  <si>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</si>
  <si>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</si>
  <si>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</si>
  <si>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</si>
  <si>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</si>
  <si>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</si>
  <si>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</si>
  <si>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</si>
  <si>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</si>
  <si>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</si>
  <si>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</si>
  <si>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</si>
  <si>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</si>
  <si>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</si>
  <si>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</si>
  <si>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</si>
  <si>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</si>
  <si>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</si>
  <si>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</si>
  <si>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</si>
  <si>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</si>
  <si>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</si>
  <si>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</si>
  <si>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</si>
  <si>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</si>
  <si>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</si>
  <si>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</si>
  <si>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</si>
  <si>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</si>
  <si>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</si>
  <si>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</si>
  <si>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</si>
  <si>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</si>
  <si>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</si>
  <si>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</si>
  <si>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</si>
  <si>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</si>
  <si>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</si>
  <si>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</si>
  <si>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</si>
  <si>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</si>
  <si>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</si>
  <si>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</si>
  <si>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</si>
  <si>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</si>
  <si>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</si>
  <si>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</si>
  <si>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</si>
  <si>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</si>
  <si>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</si>
  <si>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</si>
  <si>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</si>
  <si>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</si>
  <si>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</si>
  <si>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</si>
  <si>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</si>
  <si>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</si>
  <si>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</si>
  <si>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</si>
  <si>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</si>
  <si>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</si>
  <si>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</si>
  <si>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</si>
  <si>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</si>
  <si>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</si>
  <si>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</si>
  <si>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</si>
  <si>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</si>
  <si>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</si>
  <si>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</si>
  <si>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</si>
  <si>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</si>
  <si>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</si>
  <si>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</si>
  <si>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</si>
  <si>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</si>
  <si>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</si>
  <si>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</si>
  <si>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</si>
  <si>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</si>
  <si>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</si>
  <si>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</si>
  <si>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</si>
  <si>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</si>
  <si>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</si>
  <si>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</si>
  <si>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</si>
  <si>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</si>
  <si>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</si>
  <si>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</si>
  <si>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</si>
  <si>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</si>
  <si>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</si>
  <si>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</si>
  <si>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</si>
  <si>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</si>
  <si>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</si>
  <si>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</si>
  <si>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</si>
  <si>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</si>
  <si>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</si>
  <si>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</si>
  <si>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</si>
  <si>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</si>
  <si>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</si>
  <si>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</si>
  <si>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</si>
  <si>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</si>
  <si>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</si>
  <si>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</si>
  <si>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</si>
  <si>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</si>
  <si>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</si>
  <si>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</si>
  <si>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</si>
  <si>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</si>
  <si>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</si>
  <si>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</si>
  <si>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</si>
  <si>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</si>
  <si>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</si>
  <si>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</si>
  <si>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</si>
  <si>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</si>
  <si>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</si>
  <si>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</si>
  <si>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</si>
  <si>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</si>
  <si>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</si>
  <si>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</si>
  <si>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</si>
  <si>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</si>
  <si>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</si>
  <si>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</si>
  <si>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</si>
  <si>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</si>
  <si>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</si>
  <si>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</si>
  <si>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</si>
  <si>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</si>
  <si>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</si>
  <si>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</si>
  <si>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</si>
  <si>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</si>
  <si>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</si>
  <si>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</si>
  <si>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</si>
  <si>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</si>
  <si>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</si>
  <si>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</si>
  <si>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</si>
  <si>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</si>
  <si>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</si>
  <si>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</si>
  <si>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</si>
  <si>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</si>
  <si>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</si>
  <si>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</si>
  <si>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</si>
  <si>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</si>
  <si>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</si>
  <si>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</si>
  <si>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</si>
  <si>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</si>
  <si>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</si>
  <si>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</si>
  <si>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</si>
  <si>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</si>
  <si>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</si>
  <si>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</si>
  <si>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</si>
  <si>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</si>
  <si>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</si>
  <si>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</si>
  <si>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</si>
  <si>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</si>
  <si>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</si>
  <si>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</si>
  <si>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</si>
  <si>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</si>
  <si>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</si>
  <si>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</si>
  <si>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</si>
  <si>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</si>
  <si>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</si>
  <si>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</si>
  <si>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</si>
  <si>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</si>
  <si>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</si>
  <si>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</si>
  <si>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</si>
  <si>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</si>
  <si>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</si>
  <si>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</si>
  <si>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</si>
  <si>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</si>
  <si>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</si>
  <si>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</si>
  <si>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</si>
  <si>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</si>
  <si>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</si>
  <si>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</si>
  <si>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</si>
  <si>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</si>
  <si>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</si>
  <si>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</si>
  <si>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</si>
  <si>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</si>
  <si>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</si>
  <si>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</si>
  <si>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</si>
  <si>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</si>
  <si>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</si>
  <si>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</si>
  <si>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</si>
  <si>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</si>
  <si>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</si>
  <si>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</si>
  <si>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</si>
  <si>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</si>
  <si>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</si>
  <si>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</si>
  <si>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</si>
  <si>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</si>
  <si>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</si>
  <si>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</si>
  <si>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</si>
  <si>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</si>
  <si>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</si>
  <si>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</si>
  <si>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</si>
  <si>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</si>
  <si>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</si>
  <si>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</si>
  <si>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</si>
  <si>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</si>
  <si>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</si>
  <si>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</si>
  <si>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</si>
  <si>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</si>
  <si>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</si>
  <si>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</si>
  <si>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</si>
  <si>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</si>
  <si>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</si>
  <si>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</si>
  <si>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</si>
  <si>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</si>
  <si>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</si>
  <si>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</si>
  <si>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</si>
  <si>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</si>
  <si>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</si>
  <si>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</si>
  <si>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</si>
  <si>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</si>
  <si>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</si>
  <si>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</si>
  <si>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</si>
  <si>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</si>
  <si>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</si>
  <si>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</si>
  <si>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</si>
  <si>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</si>
  <si>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</si>
  <si>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</si>
  <si>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</si>
  <si>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</si>
  <si>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</si>
  <si>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</si>
  <si>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</si>
  <si>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</si>
  <si>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</si>
  <si>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</si>
  <si>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</si>
  <si>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</si>
  <si>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</si>
  <si>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</si>
  <si>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</si>
  <si>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</si>
  <si>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</si>
  <si>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</si>
  <si>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</si>
  <si>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</si>
  <si>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</si>
  <si>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</si>
  <si>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</si>
  <si>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</si>
  <si>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</si>
  <si>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</si>
  <si>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</si>
  <si>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</si>
  <si>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</si>
  <si>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</si>
  <si>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</si>
  <si>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</si>
  <si>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</si>
  <si>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</si>
  <si>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</si>
  <si>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</si>
  <si>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</si>
  <si>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</si>
  <si>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</si>
  <si>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</si>
  <si>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</si>
  <si>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</si>
  <si>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</si>
  <si>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</si>
  <si>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</si>
  <si>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</si>
  <si>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</si>
  <si>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</si>
  <si>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</si>
  <si>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</si>
  <si>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</si>
  <si>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</si>
  <si>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</si>
  <si>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</si>
  <si>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</si>
  <si>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</si>
  <si>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</si>
  <si>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</si>
  <si>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</si>
  <si>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</si>
  <si>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</si>
  <si>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</si>
  <si>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</si>
  <si>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</si>
  <si>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120 m</t>
  </si>
  <si>
    <t>mlji0212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</si>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</sst>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277.66770347222337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0.15837453703716164</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45940.616129166665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45940.616129166665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45940.616129166665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45940.616129166665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45940.616129166665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45940.616129166665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45940.616129166665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45940.616129166665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45940.616129166665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45940.616129166665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45940.616129166665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45940.616129166665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45940.616129166665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45940.616129166665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45940.616129166665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45940.616129166665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45940.616129166665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45940.616129166665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45940.616129166665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45940.616129166665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45940.616129166665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45940.616129166665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45940.616129166665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45940.616129166665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45940.616129166665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45940.616129166665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45940.616129166665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45940.616129166665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45940.616129166665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45940.616129166665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45940.616129166665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45940.616129166665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45940.616129166665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45940.616129166665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45940.616129166665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45940.616129166665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45940.616129166665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45940.616129166665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45940.616129166665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45940.616129166665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45940.616129166665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45940.616129166665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45940.616129166665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45940.616129166665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45940.616129166665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45940.616129166665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45940.616129166665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45940.616129166665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45940.616129166665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45940.616129166665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45940.616129166665</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38F36B9-EBDA-4646-802F-E279815986FB}"/>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133.8890460648181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115.61629143518803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0.56950879629584961</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45940.616129166665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45940.616129166665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45940.616129166665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45940.616129166665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45940.616129166665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45940.616129166665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45940.616129166665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45940.616129166665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45940.616129166665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45940.616129166665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45940.616129166665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45940.616129166665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45940.616129166665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45940.616129166665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45940.616129166665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45940.616129166665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45940.616129166665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45940.616129166665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45940.616129166665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45940.616129166665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45940.616129166665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45940.616129166665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45940.616129166665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45940.616129166665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45940.616129166665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45940.616129166665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45940.616129166665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45940.616129166665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45940.616129166665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45940.616129166665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45940.616129166665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45940.616129166665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45940.616129166665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45940.616129166665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45940.616129166665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45940.616129166665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45940.616129166665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45940.616129166665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45940.616129166665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45940.616129166665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45940.616129166665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45940.616129166665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45940.616129166665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45940.616129166665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45940.616129166665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45940.616129166665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45940.616129166665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45940.616129166665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45940.616129166665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45940.616129166665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45940.616129166665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45940.616129166665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45940.616129166665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45940.616129166665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45940.616129166665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45940.616129166665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45940.616129166665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45940.616129166665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45940.616129166665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45940.616129166665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45940.616129166665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45940.616129166665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45940.616129166665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45940.616129166665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45940.616129166665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45940.616129166665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45940.616129166665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45940.616129166665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45940.616129166665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45940.616129166665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45940.616129166665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45940.616129166665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45940.616129166665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45940.616129166665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45940.616129166665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45940.616129166665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45940.616129166665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45940.616129166665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45940.616129166665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45940.616129166665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45940.616129166665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45940.616129166665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45940.616129166665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45940.616129166665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45940.616129166665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45940.616129166665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45940.616129166665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45940.616129166665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45940.616129166665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45940.616129166665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45940.616129166665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45940.616129166665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45940.616129166665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45940.616129166665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45940.616129166665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45940.616129166665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45940.616129166665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45940.616129166665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45940.616129166665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45940.616129166665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45940.616129166665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45940.616129166665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45940.616129166665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45940.616129166665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45940.616129166665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45940.616129166665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45940.616129166665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45940.616129166665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45940.616129166665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45940.616129166665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45940.616129166665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45940.616129166665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45940.616129166665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45940.616129166665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45940.616129166665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45940.616129166665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45940.616129166665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45940.616129166665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45940.616129166665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45940.616129166665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45940.616129166665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45940.616129166665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45940.616129166665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45940.616129166665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45940.616129166665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45940.616129166665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45940.616129166665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45940.616129166665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45940.616129166665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45940.616129166665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45940.616129166665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45940.616129166665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45940.616129166665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45940.616129166665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45940.616129166665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45940.616129166665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45940.616129166665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45940.616129166665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45940.616129166665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45940.616129166665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45940.616129166665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45940.616129166665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45940.616129166665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45940.616129166665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45940.616129166665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45940.616129166665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45940.616129166665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45940.616129166665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45940.616129166665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45940.616129166665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45940.616129166665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45940.616129166665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45940.616129166665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45940.616129166665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45940.616129166665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45940.616129166665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45940.616129166665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45940.616129166665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45940.616129166665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45940.616129166665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45940.616129166665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45940.616129166665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45940.616129166665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45940.616129166665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45940.616129166665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45940.616129166665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45940.616129166665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45940.616129166665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45940.616129166665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45940.616129166665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45940.616129166665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45940.616129166665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45940.616129166665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45940.616129166665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45940.616129166665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45940.616129166665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45940.616129166665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45940.616129398149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45940.616129398149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45940.616129398149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45940.616129398149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45940.616129398149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45940.616129398149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45940.616129398149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45940.616129398149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45940.616129398149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45940.616129398149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45940.616129398149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45940.616129398149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45940.616129398149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45940.616129398149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45940.616129398149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45940.616129398149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45940.616129398149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45940.616129398149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45940.616129398149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45940.616129398149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45940.616129398149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45940.616129398149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45940.616129398149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45940.616129398149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45940.616129398149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45940.616129398149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45940.616129398149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45940.616129398149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45940.616129398149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45940.616129398149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45940.616129398149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45940.616129398149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45940.616129398149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45940.616129398149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45940.616129398149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45940.616129398149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45940.616129398149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45940.616129398149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45940.616129398149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45940.616129398149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45940.616129398149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45940.616129398149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45940.616129398149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45940.616129398149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45940.616129398149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45940.616129398149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45940.616129398149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45940.616129398149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45940.616129398149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45940.616129398149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45940.616129398149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45940.616129398149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45940.616129398149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45940.616129398149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45940.616129398149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45940.616129398149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45940.616129398149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45940.616129398149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45940.616129398149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45940.616129398149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45940.616129398149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45940.616129398149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45940.616129398149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45940.616129398149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45940.616129398149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45940.616129398149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45940.616129398149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45940.616129398149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45940.616129398149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45940.616129398149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45940.616129398149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45940.616129398149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45940.616129398149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45940.616129398149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45940.616129398149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45940.616129398149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45940.616129398149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45940.616129398149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45940.616129398149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45940.616129398149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45940.616129398149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45940.616129398149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45940.616129398149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45940.616129398149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45940.616129398149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45940.616129398149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45940.616129398149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45940.616129398149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45940.616129398149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45940.616129398149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45940.616129398149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45940.616129398149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45940.616129398149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45940.616129398149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45940.616129398149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45940.616129398149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45940.616129398149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45940.616129398149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45940.616129398149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45940.616129398149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45940.616129398149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45940.616129398149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45940.616129398149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45940.616129398149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45940.616129398149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45940.616129398149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45940.616129398149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45940.616129398149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45940.616129398149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45940.616129398149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45940.616129398149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45940.616129398149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45940.616129398149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45940.616129398149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45940.616129398149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45940.616129398149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45940.616129398149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45940.616129398149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45940.616129398149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45940.616129398149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45940.616129398149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45940.616129398149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45940.616129398149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45940.616129398149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45940.616129398149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45940.616129398149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45940.616129398149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45940.616129398149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45940.616129398149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45940.616129398149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45940.616129398149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45940.616129398149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45940.616129398149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45940.616129398149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45940.616129398149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45940.616129398149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45940.616129398149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45940.616129398149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45940.616129398149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45940.616129398149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45940.616129398149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45940.616129398149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45940.616129398149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45940.616129398149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45940.616129398149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45940.616129398149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45940.616129398149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45940.616129398149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45940.616129398149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45940.616129398149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45940.616129398149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45940.616129398149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45940.616129398149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45940.616129398149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45940.616129398149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45940.616129398149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45940.616129398149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45940.616129398149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45940.616129398149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45940.616129398149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45940.616129398149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45940.616129398149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45940.616129398149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45940.616129398149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45940.616129398149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45940.616129398149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45940.616129398149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45940.616129398149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45940.616129398149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45940.616129398149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45940.616129398149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45940.616129398149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45940.616129398149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45940.616129398149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45940.616129398149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45940.616129398149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45940.616129398149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45940.616129398149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45940.616129398149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45940.616129398149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45940.616129398149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45940.616129398149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45940.616129398149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45940.616129398149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45940.616129398149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45940.616129398149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45940.616129398149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45940.616129398149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45940.616129398149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45940.616129398149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45940.616129398149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45940.616129398149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45940.616129398149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45940.616129398149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45940.616129398149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45940.616129398149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45940.616129398149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45940.616129398149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45940.616129398149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45940.616129398149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45940.616129398149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45940.616129398149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45940.616129398149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45940.616129398149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45940.616129398149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45940.616129398149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45940.616129398149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45940.616129398149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45940.616129398149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45940.616129398149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45940.616129398149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45940.616129398149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45940.616129398149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45940.616129398149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45940.616129398149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45940.616129398149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45940.616129398149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45940.616129398149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45940.616129398149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45940.616129398149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45940.616129398149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45940.616129398149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45940.616129398149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45940.616129398149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45940.616129398149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45940.616129398149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45940.616129398149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45940.616129398149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45940.616129398149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45940.616129398149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45940.616129398149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45940.616129398149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45940.616129398149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45940.616129398149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45940.616129398149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45940.616129398149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45940.616129398149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45940.616129398149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45940.616129398149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45940.616129398149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45940.616129398149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45940.616129398149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45940.616129398149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45940.616129398149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45940.616129398149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45940.616129398149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45940.616129398149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45940.616129398149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45940.616129398149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45940.616129398149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45940.616129398149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45940.616129398149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45940.616129398149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45940.616129398149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45940.616129398149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45940.616129398149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45940.616129398149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45940.616129398149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45940.616129398149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45940.616129398149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45940.616129398149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45940.616129398149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45940.616129398149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45940.616129398149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45940.616129398149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45940.616129398149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45940.616129398149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45940.616129398149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45940.616129398149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45940.616129398149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45940.616129398149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45940.616129398149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45940.616129398149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45940.616129398149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45940.616129398149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45940.616129398149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45940.616129398149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45940.616129398149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45940.616129398149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45940.616129398149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45940.616129398149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45940.616129398149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45940.616129398149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45940.616129398149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45940.616129398149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45940.616129398149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45940.616129398149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45940.616129398149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45940.616129398149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45940.616129398149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45940.616129398149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45940.616129398149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45940.616129398149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45940.616129398149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45940.616129398149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45940.616129398149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45940.616129398149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45940.616129398149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45940.616129398149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45940.616129398149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45940.616129398149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45940.616129398149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45940.616129398149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45940.616129398149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45940.616129398149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45940.616129398149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45940.616129398149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45940.616129398149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45940.616129398149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45940.616129398149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45940.616129398149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45940.616129398149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45940.616129398149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45940.616129398149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45940.616129398149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45940.616129398149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45940.616129398149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45940.616129398149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45940.616129398149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45940.616129398149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45940.616129398149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45940.616129398149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45940.616129398149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45940.616129398149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45940.616129398149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45940.616129398149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45940.616129398149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45940.616129398149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45940.616129398149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45940.616129398149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45940.616129398149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45940.616129398149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45940.616129398149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45940.616129398149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45940.616129398149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45940.616129398149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45940.616129398149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45940.616129398149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45940.616129398149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45940.616129398149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45940.616129398149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45940.616129398149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45940.616129398149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45940.616129398149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45940.616129398149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45940.616129398149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45940.616129398149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45940.616129398149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45940.616129398149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45940.616129398149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45940.616129398149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45940.616129398149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45940.616129398149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45940.616129398149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45940.616129398149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45940.616129398149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45940.616129398149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45940.616129398149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45940.616129398149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45940.616129398149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45940.616129398149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45940.616129398149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45940.616129398149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45940.616129398149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45940.616129398149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45940.616129398149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45940.616129398149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45940.616129398149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45940.616129398149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45940.616129398149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45940.616129398149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45940.616129398149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45940.616129398149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45940.616129398149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45940.616129398149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45940.616129398149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45940.616129398149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45940.616129398149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45940.616129398149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45940.616129398149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45940.616129398149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45940.616129398149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45940.616129398149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45940.616129398149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45940.616129398149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45940.616129398149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45940.616129398149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45940.616129398149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45940.616129398149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45940.616129398149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45940.616129398149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45940.616129398149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45940.616129398149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45940.616129398149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45940.616129398149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45940.616129398149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45940.616129398149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45940.616129398149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45940.616129398149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45940.616129398149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45940.616129398149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45940.616129398149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45940.616129398149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45940.616129398149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45940.616129398149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45940.616129398149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45940.616129398149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45940.616129398149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45940.616129398149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45940.616129398149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45940.616129398149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45940.616129398149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45940.616129398149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45940.616129398149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45940.616129398149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45940.616129398149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45940.616129398149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45940.616129398149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45940.616129398149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45940.616129398149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45940.616129398149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45940.616129398149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45940.616129398149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45940.616129398149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45940.616129398149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45940.616129398149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45940.616129398149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45940.616129398149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45940.616129398149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45940.616129398149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45940.616129398149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45940.616129398149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45940.616129398149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45940.616129398149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45940.616129398149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45940.616129398149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45940.616129398149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45940.616129398149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45940.616129398149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45940.616129398149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45940.616129398149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45940.616129398149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45940.616129398149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45940.616129398149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45940.616129398149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45940.616129398149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45940.616129398149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45940.616129398149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45940.616129398149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45940.616129398149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45940.616129398149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45940.616129398149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45940.616129398149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45940.616129398149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45940.616129398149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45940.616129398149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45940.616129398149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45940.616129398149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45940.616129398149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45940.616129398149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45940.616129398149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45940.616129398149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45940.616129398149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45940.616129398149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45940.616129398149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45940.616129398149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45940.616129398149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45940.616129398149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45940.616129398149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45940.616129398149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45940.616129398149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45940.616129398149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45940.616129398149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45940.616129398149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45940.616129398149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45940.616129398149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45940.616129398149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45940.616129398149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45940.616129398149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45940.616129398149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45940.616129398149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45940.616129398149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45940.616129398149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45940.616129398149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45940.616129398149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45940.616129398149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45940.616129398149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45940.616129398149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45940.616129398149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45940.616129398149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45940.616129398149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45940.616129398149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45940.616129398149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45940.616129398149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45940.616129398149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45940.616129398149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45940.616129398149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45940.616129398149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45940.616129398149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45940.616129398149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45940.616129398149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45940.616129398149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45940.616129398149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45940.616129398149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45940.616129398149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45940.616129398149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45940.616129398149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45940.616129398149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45940.616129398149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45940.616129398149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45940.616129398149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45940.616129398149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45940.616129398149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45940.616129398149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45940.616129398149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45940.616129398149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45940.616129398149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45940.616129398149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45940.616129398149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45940.616129398149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45940.616129398149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45940.616129398149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45940.616129398149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45940.616129398149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45940.616129398149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45940.616129398149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45940.616129398149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45940.616129398149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45940.616129398149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45940.616129398149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45940.616129398149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45940.616129398149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45940.616129398149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45940.616129398149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45940.616129398149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45940.616129398149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45940.616129398149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45940.616129398149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45940.616129398149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45940.616129398149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45940.616129398149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45940.616129398149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45940.616129398149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45940.616129398149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45940.616129398149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45940.616129398149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45940.616129398149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45940.616129398149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45940.616129398149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45940.616129398149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45940.616129398149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45940.616129398149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45940.616129398149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45940.616129398149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45940.616129398149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45940.616129398149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45940.616129398149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45940.616129398149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45940.616129398149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45940.616129398149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45940.616129398149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45940.616129398149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45940.616129398149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45940.616129398149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45940.616129398149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45940.616129398149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45940.616129398149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45940.616129398149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45940.616129398149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45940.616129398149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45940.616129398149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45940.616129398149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45940.616129398149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45940.616129398149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45940.616129398149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45940.616129398149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45940.616129398149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45940.616129398149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45940.616129398149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45940.616129398149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45940.616129398149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45940.616129398149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45940.616129398149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45940.616129398149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45940.616129398149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45940.616129398149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45940.616129398149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45940.616129398149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45940.616129398149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45940.616129398149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45940.616129398149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45940.616129398149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45940.616129398149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45940.616129398149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45940.616129398149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45940.616129398149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45940.616129398149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45940.616129398149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45940.616129398149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45940.616129398149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45940.616129398149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45940.616129398149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45940.616129398149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45940.616129398149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45940.616129398149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45940.616129398149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45940.616129398149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45940.616129398149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45940.616129398149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45940.616129398149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45940.616129398149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45940.616129398149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45940.616129398149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45940.616129398149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45940.616129398149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45940.616129398149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45940.616129398149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45940.616129398149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45940.616129398149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45940.616129398149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45940.616129398149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45940.616129398149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45940.616129398149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45940.616129398149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45940.616129398149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45940.616129398149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45940.616129398149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45940.616129398149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45940.616129398149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45940.616129398149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45940.616129398149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45940.616129398149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45940.616129398149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45940.616129398149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45940.616129398149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45940.616129398149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45940.616129398149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45940.616129398149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45940.616129398149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45940.616129398149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45940.616129398149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45940.616129398149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45940.616129398149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45940.616129398149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45940.616129398149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45940.616129398149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45940.616129398149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45940.616129398149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45940.616129398149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45940.616129398149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45940.616129398149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45940.616129398149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45940.616129398149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45940.616129398149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45940.616129398149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45940.616129398149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45940.616129398149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45940.616129398149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45940.616129398149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45940.616129398149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45940.616129398149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45940.616129398149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45940.616129398149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45940.616129398149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45940.616129398149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45940.616129398149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45940.616129398149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45940.616129398149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45940.616129398149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45940.616129398149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45940.616129398149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45940.616129398149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45940.616129398149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45940.616129398149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45940.616129398149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45940.616129398149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45940.616129398149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45940.616129398149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45940.616129398149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45940.616129398149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45940.616129398149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45940.616129398149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45940.616129398149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45940.616129398149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45940.616129398149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45940.616129398149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45940.616129398149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45940.616129398149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45940.616129398149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45940.616129398149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45940.616129398149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45940.616129398149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45940.616129398149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45940.616129398149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45940.616129398149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45940.616129398149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45940.616129398149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45940.616129398149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45940.616129398149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45940.616129398149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45940.616129398149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45940.616129398149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45940.616129398149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45940.616129398149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45940.616129398149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45940.616129398149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45940.616129398149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45940.616129398149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45940.616129398149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45940.616129398149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45940.616129398149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45940.616129398149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45940.616129398149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45940.616129398149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45940.616129398149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45940.616129398149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45940.616129398149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45940.616129398149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45940.616129398149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45940.616129398149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45940.616129398149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45940.616129398149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45940.616129398149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45940.616129398149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45940.616129398149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45940.616129398149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45940.616129398149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45940.616129398149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45940.616129398149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45940.616129398149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45940.616129398149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45940.616129398149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45940.616129398149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45940.616129398149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45940.616129398149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45940.616129398149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45940.616129398149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45940.616129398149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45940.616129398149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45940.616129398149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45940.616129398149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45940.616129398149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45940.616129398149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45940.616129398149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45940.616129398149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45940.616129398149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45940.616129398149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45940.616129398149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45940.616129398149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45940.616129398149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45940.616129398149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45940.616129398149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45940.616129398149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45940.616129398149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45940.616129398149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45940.616129398149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45940.616129398149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45940.616129398149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45940.616129398149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45940.616129398149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45940.616129398149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45940.616129398149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45940.616129398149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45940.616129398149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45940.616129398149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45940.616129398149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45940.616129398149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45940.616129398149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45940.616129398149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45940.616129398149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45940.616129398149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45940.616129398149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45940.616129398149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45940.616129398149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45940.616129398149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45940.616129398149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45940.616129398149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45940.616129398149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45940.616129398149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45940.616129398149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45940.616129398149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45940.616129398149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45940.616129398149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45940.616129398149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45940.616129398149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45940.616129398149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45940.616129398149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45940.616129398149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45940.616129398149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45940.616129398149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45940.616129398149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45940.616129398149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45940.616129398149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45940.616129398149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45940.616129398149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45940.616129398149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45940.616129398149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45940.616129398149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45940.616129398149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45940.616129398149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45940.616129398149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45940.616129398149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45940.616129398149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45940.616129398149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45940.616129398149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45940.616129398149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45940.616129398149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45940.616129398149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45940.616129398149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45940.616129398149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45940.616129398149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45940.616129398149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45940.616129398149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45940.616129398149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45940.616129398149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45940.616129398149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45940.616129398149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45940.616129398149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45940.616129398149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45940.616129398149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45940.616129398149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45940.616129398149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45940.616129398149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45940.616129398149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45940.616129398149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45940.616129398149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45940.616129398149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45940.616129398149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45940.616129398149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45940.616129398149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45940.616129398149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45940.616129398149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45940.616129398149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45940.616129398149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45940.616129398149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45940.616129398149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45940.616129398149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45940.616129398149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45940.616129398149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45940.616129398149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45940.616129398149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45940.616129398149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45940.616129398149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45940.616129398149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45940.616129398149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45940.616129398149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45940.616129398149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45940.616129398149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45940.616129398149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45940.616129398149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45940.616129398149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45940.616129398149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45940.616129398149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45940.616129398149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45940.616129398149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45940.616129398149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45940.616129398149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45940.616129398149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45940.616129398149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45940.616129398149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45940.616129398149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45940.616129398149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45940.616129398149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45940.616129398149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45940.616129398149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45940.616129398149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45940.616129398149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45940.616129398149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45940.616129398149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45940.616129398149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45940.616129398149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45940.616129398149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45940.616129398149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45940.616129398149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45940.616129398149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45940.616129398149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45940.616129398149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45940.616129398149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45940.616129398149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45940.616129398149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45940.616129398149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45940.616129398149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45940.616129398149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45940.616129398149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45940.616129398149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45940.616129398149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45940.616129398149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45940.616129398149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45940.616129398149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45940.616129398149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45940.616129398149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45940.616129398149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45940.616129398149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45940.616129398149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45940.616129398149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45940.616129398149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45940.616129398149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45940.616129398149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45940.616129398149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45940.616129398149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45940.616129398149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45940.616129398149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45940.616129398149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45940.616129398149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45940.616129398149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45940.616129398149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45940.616129398149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45940.616129398149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45940.616129398149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45940.616129398149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45940.616129398149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45940.616129398149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45940.616129398149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45940.616129398149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45940.616129398149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45940.616129398149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45940.616129398149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45940.616129398149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45940.616129398149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45940.616129398149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45940.616129398149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45940.616129398149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45940.616129398149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45940.616129398149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45940.616129398149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45940.616129398149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45940.616129398149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45940.616129398149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45940.616129398149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45940.616129398149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45940.616129398149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45940.616129398149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45940.616129398149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45940.616129398149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45940.616129398149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45940.616129398149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45940.616129398149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45940.616129398149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45940.616129398149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45940.616129398149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45940.616129398149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45940.616129398149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45940.616129398149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45940.616129398149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45940.616129398149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45940.616129398149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45940.616129398149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45940.616129398149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45940.616129398149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45940.616129398149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45940.616129398149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45940.616129398149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45940.616129398149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45940.616129398149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45940.616129398149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45940.616129398149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45940.616129398149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45940.616129398149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45940.616129398149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45940.616129398149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45940.616129398149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45940.616129398149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45940.616129398149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45940.616129398149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45940.616129398149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45940.616129398149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45940.616129398149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45940.616129398149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45940.616129398149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45940.616129398149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45940.616129398149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45940.616129398149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45940.616129398149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45940.616129398149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45940.616129398149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45940.616129398149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45940.616129398149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45940.616129398149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45940.616129398149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45940.616129398149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45940.616129398149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45940.616129398149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45940.616129398149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45940.616129398149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45940.616129398149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45940.616129398149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45940.616129398149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45940.616129398149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45940.616129398149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45940.616129398149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45940.616129398149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45940.616129398149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45940.616129398149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45940.616129398149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45940.616129398149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45940.616129398149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45940.616129398149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45940.616129398149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45940.616129398149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45940.616129398149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45940.616129398149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45940.616129398149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45940.616129398149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45940.616129398149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45940.616129398149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45940.616129398149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45940.616129398149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45940.616129398149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45940.616129398149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45940.616129398149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45940.616129398149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45940.616129398149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45940.616129398149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45940.616129398149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45940.616129398149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45940.616129398149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45940.616129398149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45940.616129398149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45940.616129398149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45940.616129398149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45940.616129398149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45940.616129398149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45940.616129398149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45940.616129398149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45940.616129398149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45940.616129398149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45940.616129398149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45940.616129398149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45940.616129398149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45940.616129398149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45940.616129398149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45940.616129398149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45940.616129398149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45940.616129398149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45940.616129398149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45940.616129398149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45940.616129398149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45940.616129398149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45940.616129398149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45940.616129398149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45940.616129398149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45940.616129398149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45940.616129398149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45940.616129398149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45940.616129398149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45940.616129398149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45940.616129398149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45940.616129398149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45940.616129398149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45940.616129398149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45940.616129398149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45940.616129398149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45940.616129398149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45940.616129398149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45940.616129398149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45940.616129398149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45940.616129398149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45940.616129398149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45940.616129398149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45940.616129398149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45940.616129398149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45940.616129398149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45940.616129398149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45940.616129398149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45940.616129398149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45940.616129398149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45940.616129398149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45940.616129398149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45940.616129398149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45940.616129398149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45940.616129398149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45940.616129398149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45940.616129398149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45940.616129398149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45940.616129398149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45940.616129398149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45940.616129398149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45940.616129398149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45940.616129398149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45940.616129398149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45940.616129398149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45940.616129398149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45940.616129398149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45940.616129398149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45940.616129398149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45940.616129398149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45940.616129398149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45940.616129398149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45940.616129398149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45940.616129398149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45940.616129398149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45940.616129398149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45940.616129398149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45940.616129398149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45940.616129398149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45940.616129398149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45940.616129398149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45940.616129398149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45940.616129398149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45940.616129398149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45940.616129398149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45940.616129398149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45940.616129398149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45940.616129398149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45940.616129398149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45940.616129398149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45940.616129398149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45940.616129398149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45940.616129398149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45940.616129398149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45940.616129398149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45940.616129398149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45940.616129398149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45940.616129398149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45940.616129398149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45940.616129398149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45940.616129398149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45940.616129398149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45940.616129398149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45940.616129398149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45940.616129398149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45940.616129398149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45940.616129398149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45940.616129398149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45940.616129398149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45940.616129398149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45940.616129398149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45940.616129398149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45940.616129398149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45940.616129398149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45940.616129398149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45940.616129398149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45940.616129398149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45940.616129398149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45940.616129398149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45940.616129398149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45940.616129398149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45940.616129398149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45940.616129398149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45940.616129398149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45940.616129398149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45940.616129398149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45940.616129398149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45940.616129398149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45940.616129398149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45940.616129398149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45940.616129398149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45940.616129398149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45940.616129398149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45940.616129398149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45940.616129398149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45940.616129398149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45940.616129398149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45940.616129398149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45940.616129398149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45940.616129398149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45940.616129398149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45940.616129398149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45940.616129398149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45940.616129398149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45940.616129398149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45940.616129398149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45940.616129398149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45940.616129398149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45940.616129398149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45940.616129398149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45940.616129398149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45940.616129398149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45940.616129398149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45940.616129398149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45940.616129398149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45940.616129398149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45940.616129398149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45940.616129398149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45940.616129398149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45940.616129398149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45940.616129398149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45940.616129398149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45940.616129398149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45940.616129398149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45940.616129398149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45940.616129398149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45940.616129398149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45940.616129398149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45940.616129398149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45940.616129398149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45940.616129398149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45940.616129398149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45940.616129398149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237.13541157406871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7.1511111105792224E-2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45940.616129166665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45940.616129166665</v>
      </c>
      <c r="H5" s="131"/>
      <c r="I5" s="127" t="str">
        <f>IFERROR(VLOOKUP(D5,DB!A:F,6,0),"")</f>
        <v/>
      </c>
      <c r="J5" s="127" t="str">
        <f>IFERROR(VLOOKUP(D5,DB!A:G,7,0),"")</f>
        <v/>
      </c>
      <c r="K5" s="133"/>
      <c r="L5" s="129" t="str">
        <f>IFERROR(VLOOKUP(D5,DB!A:I,9,0),"")</f>
        <v/>
      </c>
    </row>
    <row r="6" spans="1:16" ht="15" customHeight="1">
      <c r="A6" s="127"/>
      <c r="B6" s="127" t="str">
        <f>IFERROR(VLOOKUP(D6,DB!A:K,11,0),"")</f>
        <v>R4</v>
      </c>
      <c r="C6" s="128"/>
      <c r="D6" s="129" t="s">
        <v>39060</v>
      </c>
      <c r="E6" s="104"/>
      <c r="F6" s="131"/>
      <c r="G6" s="132">
        <f ca="1">IFERROR(NOW()-F6,"")</f>
        <v>45940.616129166665</v>
      </c>
      <c r="H6" s="131"/>
      <c r="I6" s="127" t="str">
        <f>IFERROR(VLOOKUP(D6,DB!A:F,6,0),"")</f>
        <v>Generator-SG</v>
      </c>
      <c r="J6" s="127" t="str">
        <f>IFERROR(VLOOKUP(D6,DB!A:G,7,0),"")</f>
        <v>Weak</v>
      </c>
      <c r="K6" s="133"/>
      <c r="L6" s="129" t="str">
        <f>IFERROR(VLOOKUP(D6,DB!A:I,9,0),"")</f>
        <v>Latis</v>
      </c>
    </row>
    <row r="7" spans="1:16" ht="15" customHeight="1">
      <c r="A7" s="127"/>
      <c r="B7" s="127" t="str">
        <f>IFERROR(VLOOKUP(D7,DB!A:K,11,0),"")</f>
        <v/>
      </c>
      <c r="C7" s="128"/>
      <c r="D7" s="129"/>
      <c r="E7" s="104"/>
      <c r="F7" s="131"/>
      <c r="G7" s="132">
        <f ca="1">IFERROR(NOW()-F7,"")</f>
        <v>45940.616129166665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45940.616129166665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45940.616129166665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45940.616129166665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45940.616129166665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45940.616129166665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45940.616129166665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45940.616129166665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45940.616129166665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45940.616129166665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45940.616129166665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45940.616129166665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45940.616129166665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45940.616129166665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45940.616129166665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45940.616129166665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45940.616129166665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45940.616129166665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45940.616129166665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45940.616129166665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45940.616129166665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45940.616129166665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45940.616129166665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45940.616129166665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45940.616129166665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45940.616129166665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45940.616129166665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45940.616129166665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45940.616129166665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45940.616129166665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45940.616129166665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45940.616129166665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45940.616129166665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45940.616129166665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45940.616129166665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45940.616129166665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45940.616129166665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45940.616129166665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45940.616129166665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45940.616129166665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45940.616129166665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45940.616129166665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45940.616129166665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45940.616129166665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45940.616129166665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45940.616129166665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45940.616129166665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45940.616129166665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45940.616129166665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45940.616129166665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45940.616129166665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45940.616129166665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45940.616129166665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45940.616129166665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45940.616129166665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45940.616129166665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45940.616129166665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45940.616129166665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45940.616129166665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45940.616129166665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45940.616129166665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45940.616129166665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45940.616129166665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45940.616129166665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45940.616129166665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45940.616129166665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45940.616129166665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45940.616129166665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45940.616129166665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45940.616129166665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45940.616129166665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45940.616129166665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45940.616129166665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45940.616129166665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45940.616129166665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45940.616129166665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45940.616129166665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45940.616129166665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45940.616129166665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45940.616129166665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45940.616129166665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45940.616129166665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45940.616129166665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45940.616129166665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45940.616129166665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45940.616129166665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45940.616129166665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45940.616129166665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45940.616129166665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45940.616129166665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45940.616129166665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45940.616129166665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45940.616129166665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45940.616129166665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45940.616129166665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45940.616129166665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45940.616129166665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45940.616129166665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45940.616129166665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45940.616129166665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45940.616129166665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45940.616129166665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45940.616129166665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45940.616129166665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45940.616129166665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45940.616129166665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45940.616129166665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45940.616129166665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45940.616129166665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45940.616129166665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45940.616129166665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45940.616129166665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45940.616129166665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45940.616129166665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45940.616129166665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45940.616129166665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45940.616129166665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45940.616129166665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45940.616129166665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45940.616129166665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45940.616129166665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45940.616129166665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45940.616129166665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45940.616129166665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45940.616129166665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45940.616129166665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45940.616129166665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45940.616129166665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45940.616129166665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45940.616129166665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45940.616129166665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45940.616129166665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45940.616129166665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45940.616129166665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45940.616129166665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45940.616129166665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45940.616129166665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45940.616129166665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45940.616129166665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45940.616129166665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45940.616129166665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45940.616129166665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45940.616129166665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45940.616129166665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45940.616129166665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45940.616129166665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45940.616129166665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45940.616129166665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45940.616129166665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45940.616129166665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45940.616129166665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45940.616129166665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45940.616129166665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45940.616129166665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45940.616129166665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45940.616129166665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45940.616129166665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45940.616129166665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45940.616129166665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45940.616129166665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45940.616129166665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45940.616129166665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45940.616129166665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45940.616129166665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45940.616129166665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45940.616129166665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45940.616129166665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45940.616129166665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45940.616129166665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45940.616129166665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45940.616129166665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45940.616129166665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45940.616129166665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45940.616129166665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45940.616129166665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45940.616129166665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45940.616129166665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45940.616129166665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45940.616129166665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45940.616129166665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45940.616129166665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45940.616129166665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45940.616129166665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45940.616129166665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45940.616129166665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45940.616129166665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45940.616129166665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45940.616129166665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45940.616129166665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45940.616129166665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45940.616129166665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45940.616129166665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45940.616129166665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45940.616129166665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45940.616129166665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45940.616129166665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45940.616129166665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45940.616129166665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45940.616129166665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45940.616129166665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45940.616129166665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45940.616129166665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45940.616129166665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45940.616129166665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45940.616129166665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45940.616129166665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45940.616129166665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45940.616129166665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45940.616129166665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45940.616129166665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45940.616129166665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45940.616129166665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45940.616129166665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45940.616129166665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45940.616129166665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45940.616129166665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45940.616129166665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45940.616129166665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45940.616129166665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45940.616129166665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45940.616129166665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45940.616129166665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45940.616129166665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45940.616129166665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45940.616129166665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45940.616129166665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45940.616129166665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45940.616129166665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45940.616129166665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45940.616129166665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45940.616129166665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45940.616129166665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45940.616129166665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45940.616129166665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45940.616129166665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45940.616129166665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45940.616129166665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45940.616129166665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45940.616129166665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45940.616129166665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45940.616129166665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45940.616129166665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45940.616129166665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45940.616129166665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45940.616129166665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45940.616129166665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45940.616129166665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45940.616129166665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45940.616129166665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45940.616129166665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45940.616129166665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45940.616129166665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45940.616129166665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45940.616129166665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45940.616129166665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45940.616129166665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45940.616129166665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45940.616129166665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45940.616129166665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45940.616129166665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45940.616129166665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45940.616129166665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45940.616129166665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45940.616129166665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45940.616129166665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45940.616129166665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45940.616129166665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45940.616129166665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45940.616129166665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45940.616129166665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45940.616129166665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45940.616129166665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45940.616129166665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45940.616129166665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45940.616129166665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45940.616129166665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45940.616129166665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45940.616129166665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45940.616129166665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45940.616129166665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45940.616129166665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45940.616129166665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45940.616129166665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45940.616129166665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45940.616129166665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45940.616129166665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45940.616129166665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45940.616129166665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45940.616129166665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45940.616129166665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45940.616129166665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45940.616129166665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45940.616129166665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45940.616129166665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45940.616129166665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45940.616129166665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45940.616129166665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45940.616129166665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45940.616129166665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45940.616129166665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45940.616129166665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45940.616129166665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45940.616129166665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45940.616129166665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45940.616129166665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45940.616129166665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45940.616129166665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45940.616129166665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45940.616129166665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45940.616129166665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45940.616129166665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45940.616129166665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45940.616129166665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45940.616129166665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45940.616129166665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45940.616129166665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45940.616129166665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45940.616129166665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45940.616129166665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45940.616129166665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45940.616129166665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45940.616129166665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45940.616129166665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45940.616129166665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45940.616129166665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45940.616129166665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45940.616129166665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45940.616129166665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45940.616129166665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45940.616129166665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45940.616129166665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45940.616129166665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45940.616129166665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45940.616129166665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45940.616129166665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45940.616129166665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45940.616129166665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45940.616129166665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45940.616129166665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45940.616129166665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45940.616129166665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45940.616129166665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45940.616129166665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45940.616129166665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45940.616129166665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45940.616129166665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45940.616129166665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45940.616129166665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45940.616129166665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45940.616129166665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45940.616129166665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45940.616129166665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45940.616129166665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45940.616129166665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45940.616129166665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45940.616129166665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45940.616129166665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45940.616129166665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45940.616129166665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45940.616129166665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45940.616129166665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45940.616129166665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45940.616129166665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45940.616129166665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45940.616129166665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45940.616129166665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45940.616129166665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45940.616129166665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45940.616129166665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45940.616129166665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45940.616129166665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45940.616129166665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45940.616129166665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45940.616129166665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45940.616129166665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45940.616129166665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45940.616129166665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45940.616129166665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45940.616129166665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45940.616129166665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45940.616129166665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45940.616129166665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45940.616129166665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45940.616129166665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45940.616129166665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45940.616129166665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45940.616129166665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45940.616129166665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45940.616129166665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45940.616129166665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45940.616129166665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45940.616129166665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45940.616129166665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45940.616129166665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45940.616129166665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45940.616129166665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45940.616129166665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45940.616129166665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45940.616129166665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45940.616129166665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45940.616129166665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45940.616129166665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45940.616129166665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45940.616129166665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45940.616129166665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45940.616129166665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45940.616129166665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45940.616129166665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45940.616129166665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45940.616129166665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45940.616129166665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45940.616129166665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45940.616129166665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45940.616129166665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45940.616129166665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45940.616129166665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45940.616129166665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45940.616129166665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45940.616129166665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45940.616129166665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45940.616129166665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45940.616129166665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45940.616129166665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45940.616129166665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45940.616129166665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45940.616129166665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45940.616129166665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45940.616129166665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45940.616129166665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45940.616129166665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45940.616129166665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45940.616129166665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45940.616129166665</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45940.616129166665</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62">
        <f ca="1">IFERROR(NOW()-F2,"")</f>
        <v>48.784068981476594</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39045</v>
      </c>
      <c r="F3" s="38">
        <v>45926.188877314817</v>
      </c>
      <c r="G3" s="162">
        <f t="shared" ref="G3" ca="1" si="0">IFERROR(NOW()-F3,"")</f>
        <v>14.427251851848268</v>
      </c>
      <c r="H3" s="38">
        <v>45926.158159722225</v>
      </c>
      <c r="I3" s="37" t="str">
        <f>IFERROR(VLOOKUP(D3,DB!A:F,6,0),"")</f>
        <v>SCECO</v>
      </c>
      <c r="J3" s="37" t="str">
        <f>IFERROR(VLOOKUP(D3,DB!A:G,7,0),"")</f>
        <v>Good</v>
      </c>
      <c r="K3" s="37" t="s">
        <v>39064</v>
      </c>
      <c r="L3" s="37" t="str">
        <f>IFERROR(VLOOKUP(D3,DB!A:I,9,0),"")</f>
        <v>Latis</v>
      </c>
      <c r="M3" s="125"/>
    </row>
    <row r="4" spans="1:13" ht="15">
      <c r="A4" s="37"/>
      <c r="B4" s="37" t="str">
        <f>IFERROR(VLOOKUP(D4,DB!A:K,11,0),"")</f>
        <v/>
      </c>
      <c r="C4" s="37"/>
      <c r="D4" s="37"/>
      <c r="E4" s="37"/>
      <c r="F4" s="38"/>
      <c r="G4" s="39">
        <f t="shared" ref="G4:G8" ca="1" si="1">IFERROR(NOW()-F4,"")</f>
        <v>45940.616129166665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45940.616129166665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45940.616129166665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45940.616129166665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45940.616129166665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45940.616129166665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45940.616129166665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45940.616129166665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45940.616129166665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45940.616129166665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45940.616129166665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45940.616129166665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45940.616129166665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45940.616129166665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45940.616129166665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45940.616129166665</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45940.616129166665</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45940.616129166665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45940.616129166665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45940.616129166665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45940.616129166665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45940.616129166665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45940.616129166665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45940.616129166665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45940.616129166665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45940.616129166665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45940.616129166665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45940.616129166665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45940.616129166665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45940.616129166665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45940.616129166665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45940.616129166665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45940.616129166665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45940.616129166665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45940.616129166665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45940.616129166665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45940.616129166665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45940.616129166665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45940.616129166665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45940.616129166665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45940.616129166665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45940.616129166665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45940.616129166665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45940.616129166665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45940.616129166665</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45940.616129166665</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45940.616129166665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45940.616129166665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45940.616129166665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45940.616129166665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45940.616129166665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45940.616129166665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45940.616129166665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45940.616129166665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45940.616129166665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45940.616129166665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45940.616129166665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45940.616129166665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45940.616129166665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45940.616129166665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45940.616129166665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45940.616129166665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45940.616129166665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45940.616129166665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45940.616129166665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45940.616129166665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45940.616129166665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45940.616129166665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45940.616129166665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45940.616129166665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45940.616129166665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45940.616129166665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45940.616129166665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45940.616129166665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45940.616129166665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45940.616129166665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45940.616129166665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45940.616129166665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45940.616129166665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45940.616129166665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45940.616129166665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45940.616129166665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45940.616129166665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45940.616129166665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45940.616129166665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45940.616129166665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45940.616129166665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45940.616129166665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45940.616129166665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45940.616129166665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45940.616129166665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45940.616129166665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45940.616129166665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45940.616129166665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45940.616129166665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45940.616129166665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45940.616129166665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45940.616129166665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45940.616129166665</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45940.616129166665</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39065</v>
      </c>
      <c r="B2" s="149" t="s">
        <v>5398</v>
      </c>
      <c r="C2" s="148">
        <v>1</v>
      </c>
      <c r="D2" s="149" t="s">
        <v>34463</v>
      </c>
      <c r="E2" s="148" t="s">
        <v>39066</v>
      </c>
      <c r="F2" s="150">
        <v>45926.772847222222</v>
      </c>
      <c r="G2" s="151">
        <f ca="1">IFERROR(NOW()-F2,"-")</f>
        <v>13.843281944442424</v>
      </c>
      <c r="H2" s="152">
        <v>45927.449074074102</v>
      </c>
      <c r="I2" s="149" t="str">
        <f>IFERROR(VLOOKUP(D2,DB!A:F,6,0),"")</f>
        <v>SCECO</v>
      </c>
      <c r="J2" s="149" t="str">
        <f>IFERROR(VLOOKUP(D2,DB!A:G,7,0),"")</f>
        <v>Weak</v>
      </c>
      <c r="K2" s="148" t="s">
        <v>39067</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39068</v>
      </c>
      <c r="B3" s="149" t="str">
        <f>IFERROR(VLOOKUP(D3,DB!A:K,11,0),"")</f>
        <v>R6</v>
      </c>
      <c r="C3" s="148">
        <v>1</v>
      </c>
      <c r="D3" s="149" t="s">
        <v>34282</v>
      </c>
      <c r="E3" s="148" t="s">
        <v>38964</v>
      </c>
      <c r="F3" s="152">
        <v>45939.529062499998</v>
      </c>
      <c r="G3" s="151">
        <f ca="1">IFERROR(NOW()-F3,"-")</f>
        <v>1.0870666666669422</v>
      </c>
      <c r="H3" s="152">
        <v>45927.987534722219</v>
      </c>
      <c r="I3" s="149" t="str">
        <f>IFERROR(VLOOKUP(D3,DB!A:F,6,0),"")</f>
        <v>SCECO</v>
      </c>
      <c r="J3" s="149" t="str">
        <f>IFERROR(VLOOKUP(D3,DB!A:G,7,0),"")</f>
        <v>Vandalized</v>
      </c>
      <c r="K3" s="148" t="s">
        <v>39069</v>
      </c>
      <c r="L3" s="149" t="str">
        <f>IFERROR(VLOOKUP(D3,DB!A:I,9,0),"")</f>
        <v>Latis</v>
      </c>
    </row>
    <row r="4" spans="1:16383" ht="31.5" customHeight="1">
      <c r="A4" s="148" t="s">
        <v>39070</v>
      </c>
      <c r="B4" s="149" t="s">
        <v>5398</v>
      </c>
      <c r="C4" s="148">
        <v>1</v>
      </c>
      <c r="D4" s="149" t="s">
        <v>32861</v>
      </c>
      <c r="E4" s="148" t="s">
        <v>39066</v>
      </c>
      <c r="F4" s="150">
        <v>45933.880972222221</v>
      </c>
      <c r="G4" s="151">
        <f ca="1">IFERROR(NOW()-F4,"-")</f>
        <v>6.7351569444435881</v>
      </c>
      <c r="H4" s="152">
        <v>45929.455266203702</v>
      </c>
      <c r="I4" s="149" t="str">
        <f>IFERROR(VLOOKUP(D4,DB!A:F,6,0),"")</f>
        <v>SCECO</v>
      </c>
      <c r="J4" s="149" t="str">
        <f>IFERROR(VLOOKUP(D4,DB!A:G,7,0),"")</f>
        <v>In progress</v>
      </c>
      <c r="K4" s="148" t="s">
        <v>39071</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45939.858101851853</v>
      </c>
      <c r="G5" s="151">
        <f ca="1">IFERROR(NOW()-F5,"-")</f>
        <v>0.75802731481235242</v>
      </c>
      <c r="H5" s="152">
        <v>45934.470231481479</v>
      </c>
      <c r="I5" s="149" t="str">
        <f>IFERROR(VLOOKUP(D5,DB!A:F,6,0),"")</f>
        <v>SCECO</v>
      </c>
      <c r="J5" s="149" t="str">
        <f>IFERROR(VLOOKUP(D5,DB!A:G,7,0),"")</f>
        <v>Dead</v>
      </c>
      <c r="K5" s="148" t="s">
        <v>39071</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45940.616129166665</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45940.616129166665</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45940.616129166665</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45940.616129166665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45940.616129166665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45940.616129166665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45940.616129166665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45940.616129166665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45940.616129166665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45940.616129166665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45940.616129166665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45940.616129166665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45940.616129166665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45940.616129166665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45940.616129166665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45940.616129166665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45940.616129166665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45940.616129166665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45940.616129166665</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45940.616129166665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45940.616129166665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45940.616129166665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45940.616129166665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45940.616129166665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45940.616129166665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45940.616129166665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45940.616129166665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45940.616129166665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45940.616129166665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45940.616129166665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45940.616129166665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45940.616129166665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45940.616129166665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45940.616129166665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45940.616129166665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45940.616129166665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45940.616129166665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45940.616129166665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45940.616129166665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45940.616129166665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45940.616129166665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45940.616129166665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45940.616129166665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45940.616129166665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45940.616129166665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45940.616129166665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45940.616129166665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45940.616129166665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45940.616129166665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45940.616129166665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45940.616129166665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45940.616129166665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45940.616129166665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45940.616129166665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45940.616129166665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45940.616129166665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45940.616129166665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45940.616129166665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45940.616129166665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45940.616129166665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45940.616129166665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45940.616129166665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45940.616129166665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45940.616129166665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45940.616129166665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45940.616129166665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45940.616129166665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45940.616129166665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45940.616129166665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45940.616129166665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45940.616129166665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45940.616129166665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45940.616129166665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45940.616129166665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45940.616129166665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45940.616129166665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45940.616129166665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45940.616129166665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45940.616129166665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45940.616129166665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45940.616129166665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45940.616129166665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45940.616129166665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45940.616129166665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45940.616129166665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45940.616129166665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45940.616129166665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45940.616129166665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45940.616129166665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45940.616129166665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45940.616129166665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45940.616129166665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45940.616129166665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45940.616129166665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45940.616129166665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45940.616129166665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45940.616129166665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45940.616129166665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45940.616129166665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45940.616129166665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45940.616129166665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45940.616129166665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45940.616129166665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45940.616129166665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45940.616129166665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45940.616129166665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45940.616129166665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45940.616129166665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45940.616129166665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45940.616129166665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45940.616129166665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45940.616129166665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45940.616129166665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45940.616129166665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45940.616129166665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45940.616129166665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45940.616129166665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45940.616129166665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45940.616129166665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45940.616129166665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45940.616129166665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45940.616129166665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45940.616129166665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45940.616129166665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45940.616129166665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45940.616129166665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45940.616129166665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45940.616129166665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45940.616129166665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45940.616129166665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45940.616129166665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45940.616129166665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45940.616129166665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45940.616129166665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45940.616129166665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45940.616129166665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45940.616129166665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45940.616129166665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45940.616129166665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45940.616129166665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45940.616129166665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45940.616129166665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45940.616129166665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45940.616129166665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45940.616129166665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45940.616129166665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45940.616129166665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45940.616129166665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45940.616129166665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45940.616129166665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45940.616129166665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45940.616129166665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45940.616129166665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45940.616129166665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45940.616129166665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45940.616129166665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45940.616129166665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45940.616129166665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45940.616129166665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45940.616129166665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45940.616129166665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45940.616129166665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45940.616129166665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45940.616129166665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45940.616129166665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45940.616129166665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45940.616129166665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45940.616129166665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45940.616129166665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45940.616129166665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45940.616129166665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45940.616129166665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45940.616129166665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45940.616129166665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45940.616129166665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45940.616129166665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45940.616129166665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45940.616129166665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45940.616129166665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45940.616129166665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45940.616129166665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45940.616129166665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45940.616129166665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45940.616129166665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45940.616129166665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45940.616129166665</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