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05" documentId="13_ncr:1_{F6CB121F-512D-4AA6-A0C1-0FB36C537598}" xr6:coauthVersionLast="47" xr6:coauthVersionMax="47" xr10:uidLastSave="{C2BEE0EB-F840-4310-A2D6-F59FB40EA1A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<sst xmlns="http://schemas.openxmlformats.org/spreadsheetml/2006/main" count="178603" uniqueCount="39085">
  <si>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</si>
  <si>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</si>
  <si>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</si>
  <si>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</si>
  <si>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</si>
  <si>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</si>
  <si>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</si>
  <si>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</si>
  <si>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</si>
  <si>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</si>
  <si>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</si>
  <si>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</si>
  <si>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</si>
  <si>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</si>
  <si>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</si>
  <si>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</si>
  <si>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</si>
  <si>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</si>
  <si>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</si>
  <si>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</si>
  <si>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</si>
  <si>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</si>
  <si>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</si>
  <si>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</si>
  <si>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</si>
  <si>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</si>
  <si>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</si>
  <si>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</si>
  <si>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</si>
  <si>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</si>
  <si>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</si>
  <si>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</si>
  <si>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</si>
  <si>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</si>
  <si>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</si>
  <si>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</si>
  <si>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</si>
  <si>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</si>
  <si>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</si>
  <si>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</si>
  <si>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</si>
  <si>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</si>
  <si>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</si>
  <si>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</si>
  <si>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</si>
  <si>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</si>
  <si>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</si>
  <si>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</si>
  <si>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</si>
  <si>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</si>
  <si>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</si>
  <si>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</si>
  <si>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</si>
  <si>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</si>
  <si>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</si>
  <si>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</si>
  <si>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</si>
  <si>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</si>
  <si>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</si>
  <si>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</si>
  <si>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</si>
  <si>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</si>
  <si>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</si>
  <si>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</si>
  <si>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</si>
  <si>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</si>
  <si>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</si>
  <si>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</si>
  <si>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</si>
  <si>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</si>
  <si>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</si>
  <si>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</si>
  <si>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</si>
  <si>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</si>
  <si>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</si>
  <si>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</si>
  <si>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</si>
  <si>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</si>
  <si>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</si>
  <si>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</si>
  <si>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</si>
  <si>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</si>
  <si>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</si>
  <si>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</si>
  <si>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</si>
  <si>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</si>
  <si>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</si>
  <si>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</si>
  <si>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</si>
  <si>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</si>
  <si>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</si>
  <si>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</si>
  <si>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</si>
  <si>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</si>
  <si>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</si>
  <si>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</si>
  <si>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</si>
  <si>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</si>
  <si>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</si>
  <si>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</si>
  <si>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</si>
  <si>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</si>
  <si>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</si>
  <si>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</si>
  <si>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</si>
  <si>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</si>
  <si>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</si>
  <si>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</si>
  <si>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</si>
  <si>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</si>
  <si>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</si>
  <si>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</si>
  <si>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</si>
  <si>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</si>
  <si>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</si>
  <si>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</si>
  <si>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</si>
  <si>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</si>
  <si>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</si>
  <si>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</si>
  <si>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</si>
  <si>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</si>
  <si>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</si>
  <si>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</si>
  <si>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</si>
  <si>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</si>
  <si>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</si>
  <si>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</si>
  <si>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</si>
  <si>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</si>
  <si>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</si>
  <si>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</si>
  <si>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</si>
  <si>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</si>
  <si>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</si>
  <si>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</si>
  <si>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</si>
  <si>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</si>
  <si>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</si>
  <si>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</si>
  <si>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</si>
  <si>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</si>
  <si>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</si>
  <si>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</si>
  <si>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</si>
  <si>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</si>
  <si>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</si>
  <si>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</si>
  <si>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</si>
  <si>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</si>
  <si>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</si>
  <si>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</si>
  <si>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</si>
  <si>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</si>
  <si>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</si>
  <si>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</si>
  <si>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</si>
  <si>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</si>
  <si>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</si>
  <si>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</si>
  <si>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</si>
  <si>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</si>
  <si>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</si>
  <si>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</si>
  <si>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</si>
  <si>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</si>
  <si>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</si>
  <si>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</si>
  <si>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</si>
  <si>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</si>
  <si>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</si>
  <si>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</si>
  <si>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</si>
  <si>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</si>
  <si>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</si>
  <si>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</si>
  <si>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</si>
  <si>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</si>
  <si>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</si>
  <si>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</si>
  <si>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</si>
  <si>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</si>
  <si>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</si>
  <si>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</si>
  <si>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</si>
  <si>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</si>
  <si>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</si>
  <si>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</si>
  <si>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</si>
  <si>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</si>
  <si>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</si>
  <si>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</si>
  <si>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</si>
  <si>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</si>
  <si>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</si>
  <si>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</si>
  <si>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</si>
  <si>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</si>
  <si>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</si>
  <si>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</si>
  <si>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</si>
  <si>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</si>
  <si>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</si>
  <si>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</si>
  <si>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</si>
  <si>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</si>
  <si>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</si>
  <si>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</si>
  <si>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</si>
  <si>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</si>
  <si>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</si>
  <si>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</si>
  <si>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</si>
  <si>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</si>
  <si>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</si>
  <si>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</si>
  <si>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</si>
  <si>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</si>
  <si>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</si>
  <si>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</si>
  <si>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</si>
  <si>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</si>
  <si>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</si>
  <si>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</si>
  <si>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</si>
  <si>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</si>
  <si>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</si>
  <si>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</si>
  <si>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</si>
  <si>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</si>
  <si>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</si>
  <si>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</si>
  <si>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</si>
  <si>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</si>
  <si>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</si>
  <si>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</si>
  <si>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</si>
  <si>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</si>
  <si>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</si>
  <si>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</si>
  <si>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</si>
  <si>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</si>
  <si>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</si>
  <si>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</si>
  <si>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</si>
  <si>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</si>
  <si>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</si>
  <si>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</si>
  <si>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</si>
  <si>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</si>
  <si>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</si>
  <si>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</si>
  <si>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</si>
  <si>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</si>
  <si>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</si>
  <si>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</si>
  <si>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</si>
  <si>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</si>
  <si>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</si>
  <si>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</si>
  <si>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</si>
  <si>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</si>
  <si>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</si>
  <si>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</si>
  <si>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</si>
  <si>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</si>
  <si>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</si>
  <si>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</si>
  <si>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</si>
  <si>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</si>
  <si>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</si>
  <si>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</si>
  <si>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</si>
  <si>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</si>
  <si>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</si>
  <si>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</si>
  <si>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</si>
  <si>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</si>
  <si>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</si>
  <si>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</si>
  <si>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</si>
  <si>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</si>
  <si>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</si>
  <si>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</si>
  <si>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</si>
  <si>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</si>
  <si>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</si>
  <si>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</si>
  <si>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</si>
  <si>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</si>
  <si>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</si>
  <si>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</si>
  <si>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</si>
  <si>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</si>
  <si>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</si>
  <si>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</si>
  <si>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</si>
  <si>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</si>
  <si>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</si>
  <si>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</si>
  <si>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</si>
  <si>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</si>
  <si>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</si>
  <si>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</si>
  <si>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</si>
  <si>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</si>
  <si>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</si>
  <si>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</si>
  <si>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</si>
  <si>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</si>
  <si>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</si>
  <si>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</si>
  <si>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</si>
  <si>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</si>
  <si>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</si>
  <si>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</si>
  <si>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</si>
  <si>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</si>
  <si>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</si>
  <si>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</si>
  <si>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</si>
  <si>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</si>
  <si>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</si>
  <si>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</si>
  <si>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</si>
  <si>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</si>
  <si>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</si>
  <si>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</si>
  <si>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</si>
  <si>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</si>
  <si>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</si>
  <si>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</si>
  <si>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</si>
  <si>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</si>
  <si>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</si>
  <si>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</si>
  <si>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</si>
  <si>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</si>
  <si>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</si>
  <si>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</si>
  <si>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</si>
  <si>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</si>
  <si>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</si>
  <si>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</si>
  <si>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</si>
  <si>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</si>
  <si>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</si>
  <si>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</si>
  <si>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</si>
  <si>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</si>
  <si>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</si>
  <si>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</si>
  <si>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</si>
  <si>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</si>
  <si>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</si>
  <si>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</si>
  <si>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</si>
  <si>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</si>
  <si>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</si>
  <si>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</si>
  <si>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</si>
  <si>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</si>
  <si>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</si>
  <si>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</si>
  <si>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</si>
  <si>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</si>
  <si>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</si>
  <si>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</si>
  <si>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</si>
  <si>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</si>
  <si>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</si>
  <si>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</si>
  <si>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</si>
  <si>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</si>
  <si>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</si>
  <si>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</si>
  <si>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</si>
  <si>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</si>
  <si>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</si>
  <si>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</si>
  <si>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</si>
  <si>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</si>
  <si>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</si>
  <si>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</si>
  <si>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</si>
  <si>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</si>
  <si>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</si>
  <si>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</si>
  <si>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</si>
  <si>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</si>
  <si>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</si>
  <si>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</si>
  <si>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</si>
  <si>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</si>
  <si>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</si>
  <si>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</si>
  <si>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</si>
  <si>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</si>
  <si>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</si>
  <si>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</si>
  <si>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</si>
  <si>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</si>
  <si>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</si>
  <si>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</si>
  <si>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</si>
  <si>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</si>
  <si>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</si>
  <si>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</si>
  <si>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</si>
  <si>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</si>
  <si>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</si>
  <si>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</si>
  <si>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</si>
  <si>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</si>
  <si>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</si>
  <si>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</si>
  <si>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</si>
  <si>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</si>
  <si>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</si>
  <si>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</si>
  <si>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</si>
  <si>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</si>
  <si>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</si>
  <si>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</si>
  <si>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</si>
  <si>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</si>
  <si>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</si>
  <si>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</si>
  <si>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</si>
  <si>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</si>
  <si>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</si>
  <si>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</si>
  <si>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</si>
  <si>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</si>
  <si>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</si>
  <si>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</si>
  <si>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</si>
  <si>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</si>
  <si>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</si>
  <si>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</si>
  <si>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</si>
  <si>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</si>
  <si>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</si>
  <si>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</si>
  <si>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</si>
  <si>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</si>
  <si>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</si>
  <si>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</si>
  <si>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</si>
  <si>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</si>
  <si>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</si>
  <si>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</si>
  <si>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</si>
  <si>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</si>
  <si>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</si>
  <si>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</si>
  <si>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</si>
  <si>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</si>
  <si>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</si>
  <si>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</si>
  <si>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</si>
  <si>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</si>
  <si>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</si>
  <si>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</si>
  <si>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</si>
  <si>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</si>
  <si>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</si>
  <si>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</si>
  <si>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</si>
  <si>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</si>
  <si>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</si>
  <si>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</si>
  <si>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</si>
  <si>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</si>
  <si>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</si>
  <si>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</si>
  <si>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</si>
  <si>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</si>
  <si>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</si>
  <si>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</si>
  <si>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</si>
  <si>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</si>
  <si>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</si>
  <si>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</si>
  <si>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</si>
  <si>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</si>
  <si>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</si>
  <si>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</si>
  <si>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</si>
  <si>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</si>
  <si>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</si>
  <si>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</si>
  <si>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</si>
  <si>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</si>
  <si>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</si>
  <si>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</si>
  <si>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</si>
  <si>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</si>
  <si>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</si>
  <si>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</si>
  <si>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</si>
  <si>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</si>
  <si>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</si>
  <si>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</si>
  <si>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</si>
  <si>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</si>
  <si>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</si>
  <si>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</si>
  <si>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</si>
  <si>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</si>
  <si>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</si>
  <si>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</si>
  <si>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</si>
  <si>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</si>
  <si>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</si>
  <si>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</si>
  <si>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</si>
  <si>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</si>
  <si>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</si>
  <si>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</si>
  <si>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</si>
  <si>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</si>
  <si>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</si>
  <si>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</si>
  <si>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</si>
  <si>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</si>
  <si>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</si>
  <si>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</si>
  <si>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</si>
  <si>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</si>
  <si>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</si>
  <si>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</si>
  <si>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</si>
  <si>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</si>
  <si>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</si>
  <si>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</si>
  <si>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</si>
  <si>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</si>
  <si>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</si>
  <si>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</si>
  <si>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</si>
  <si>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</si>
  <si>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</si>
  <si>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</si>
  <si>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</si>
  <si>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</si>
  <si>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</si>
  <si>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</si>
  <si>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</si>
  <si>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</si>
  <si>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</si>
  <si>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</si>
  <si>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</si>
  <si>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</si>
  <si>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</si>
  <si>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</si>
  <si>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</si>
  <si>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</si>
  <si>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</si>
  <si>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</si>
  <si>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</si>
  <si>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</si>
  <si>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</si>
  <si>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</si>
  <si>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</si>
  <si>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</si>
  <si>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</si>
  <si>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</si>
  <si>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</si>
  <si>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</si>
  <si>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</si>
  <si>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</si>
  <si>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</si>
  <si>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</si>
  <si>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</si>
  <si>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</si>
  <si>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</si>
  <si>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</si>
  <si>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</si>
  <si>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</si>
  <si>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</si>
  <si>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</si>
  <si>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</si>
  <si>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</si>
  <si>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</si>
  <si>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</si>
  <si>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</si>
  <si>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</si>
  <si>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</si>
  <si>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</si>
  <si>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</si>
  <si>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</si>
  <si>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</si>
  <si>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</si>
  <si>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</si>
  <si>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</si>
  <si>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</si>
  <si>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</si>
  <si>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</si>
  <si>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</si>
  <si>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</si>
  <si>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</si>
  <si>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</si>
  <si>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</si>
  <si>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</si>
  <si>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</si>
  <si>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</si>
  <si>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</si>
  <si>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</si>
  <si>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</si>
  <si>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</si>
  <si>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</si>
  <si>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</si>
  <si>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</si>
  <si>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</si>
  <si>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</si>
  <si>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</si>
  <si>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</si>
  <si>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</si>
  <si>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</si>
  <si>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</si>
  <si>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</si>
  <si>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</si>
  <si>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</si>
  <si>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</si>
  <si>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</si>
  <si>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</si>
  <si>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</si>
  <si>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</si>
  <si>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</si>
  <si>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</si>
  <si>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</si>
  <si>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</si>
  <si>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</si>
  <si>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</si>
  <si>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</si>
  <si>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</si>
  <si>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</si>
  <si>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</si>
  <si>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</si>
  <si>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</si>
  <si>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</si>
  <si>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</si>
  <si>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</si>
  <si>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</si>
  <si>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</si>
  <si>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</si>
  <si>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</si>
  <si>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</si>
  <si>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</si>
  <si>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</si>
  <si>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</si>
  <si>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</si>
  <si>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</si>
  <si>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</si>
  <si>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</si>
  <si>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</si>
  <si>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</si>
  <si>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</si>
  <si>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</si>
  <si>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</si>
  <si>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</si>
  <si>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</si>
  <si>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</si>
  <si>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</si>
  <si>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</si>
  <si>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</si>
  <si>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</si>
  <si>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</si>
  <si>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</si>
  <si>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</si>
  <si>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</si>
  <si>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</si>
  <si>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</si>
  <si>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</si>
  <si>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</si>
  <si>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</si>
  <si>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</si>
  <si>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</si>
  <si>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</si>
  <si>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</si>
  <si>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</si>
  <si>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</si>
  <si>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</si>
  <si>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</si>
  <si>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</si>
  <si>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</si>
  <si>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</si>
  <si>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</si>
  <si>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</si>
  <si>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</si>
  <si>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</si>
  <si>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</si>
  <si>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</si>
  <si>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</si>
  <si>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</si>
  <si>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</si>
  <si>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</si>
  <si>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</si>
  <si>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</si>
  <si>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</si>
  <si>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</si>
  <si>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</si>
  <si>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</si>
  <si>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</si>
  <si>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</si>
  <si>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</si>
  <si>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</si>
  <si>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</si>
  <si>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</si>
  <si>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</si>
  <si>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</si>
  <si>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</si>
  <si>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</si>
  <si>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</si>
  <si>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</si>
  <si>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</si>
  <si>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</si>
  <si>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</si>
  <si>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</si>
  <si>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</si>
  <si>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</si>
  <si>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</si>
  <si>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</si>
  <si>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</si>
  <si>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</si>
  <si>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</si>
  <si>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</si>
  <si>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</si>
  <si>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</si>
  <si>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</si>
  <si>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</si>
  <si>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</si>
  <si>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</si>
  <si>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</si>
  <si>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</si>
  <si>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</si>
  <si>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</si>
  <si>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</si>
  <si>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</si>
  <si>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</si>
  <si>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</si>
  <si>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</si>
  <si>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</si>
  <si>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</si>
  <si>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</si>
  <si>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</si>
  <si>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</si>
  <si>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</si>
  <si>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</si>
  <si>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</si>
  <si>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</si>
  <si>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</si>
  <si>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</si>
  <si>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</si>
  <si>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</si>
  <si>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</si>
  <si>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</si>
  <si>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</si>
  <si>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</si>
  <si>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</si>
  <si>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</si>
  <si>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</si>
  <si>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</si>
  <si>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</si>
  <si>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</si>
  <si>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</si>
  <si>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</si>
  <si>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</si>
  <si>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</si>
  <si>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</si>
  <si>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</si>
  <si>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</si>
  <si>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</si>
  <si>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</si>
  <si>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</si>
  <si>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</si>
  <si>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</si>
  <si>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</si>
  <si>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</si>
  <si>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</si>
  <si>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</si>
  <si>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</si>
  <si>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</si>
  <si>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</si>
  <si>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</si>
  <si>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</si>
  <si>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</si>
  <si>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</si>
  <si>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</si>
  <si>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</si>
  <si>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</si>
  <si>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</si>
  <si>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</si>
  <si>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</si>
  <si>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</si>
  <si>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</si>
  <si>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</si>
  <si>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</si>
  <si>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</si>
  <si>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</si>
  <si>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</si>
  <si>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</si>
  <si>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</si>
  <si>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</si>
  <si>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</si>
  <si>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</si>
  <si>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</si>
  <si>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</si>
  <si>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</si>
  <si>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</si>
  <si>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</si>
  <si>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</si>
  <si>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</si>
  <si>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</si>
  <si>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</si>
  <si>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</si>
  <si>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</si>
  <si>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</si>
  <si>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</si>
  <si>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</si>
  <si>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</si>
  <si>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</si>
  <si>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</si>
  <si>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</si>
  <si>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</si>
  <si>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</si>
  <si>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</si>
  <si>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</si>
  <si>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</si>
  <si>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</si>
  <si>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</si>
  <si>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</si>
  <si>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</si>
  <si>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</si>
  <si>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</si>
  <si>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</si>
  <si>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</si>
  <si>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</si>
  <si>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</si>
  <si>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</si>
  <si>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</si>
  <si>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</si>
  <si>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</si>
  <si>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</si>
  <si>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</si>
  <si>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</si>
  <si>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</si>
  <si>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</si>
  <si>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</si>
  <si>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</si>
  <si>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</si>
  <si>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</si>
  <si>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</si>
  <si>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</si>
  <si>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</si>
  <si>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</si>
  <si>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</si>
  <si>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</si>
  <si>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</si>
  <si>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</si>
  <si>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</si>
  <si>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</si>
  <si>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</si>
  <si>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</si>
  <si>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</si>
  <si>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</si>
  <si>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</si>
  <si>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</si>
  <si>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</si>
  <si>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</si>
  <si>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</si>
  <si>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</si>
  <si>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</si>
  <si>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</si>
  <si>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</si>
  <si>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</si>
  <si>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</si>
  <si>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</si>
  <si>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</si>
  <si>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</si>
  <si>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</si>
  <si>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</si>
  <si>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</si>
  <si>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</si>
  <si>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</si>
  <si>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</si>
  <si>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</si>
  <si>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</si>
  <si>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</si>
  <si>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</si>
  <si>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</si>
  <si>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</si>
  <si>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</si>
  <si>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</si>
  <si>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</si>
  <si>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</si>
  <si>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</si>
  <si>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</si>
  <si>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</si>
  <si>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</si>
  <si>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</si>
  <si>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</si>
  <si>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</si>
  <si>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</si>
  <si>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</si>
  <si>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</si>
  <si>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</si>
  <si>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</si>
  <si>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</si>
  <si>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</si>
  <si>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</si>
  <si>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</si>
  <si>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</si>
  <si>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</si>
  <si>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</si>
  <si>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</si>
  <si>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</si>
  <si>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</si>
  <si>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</si>
  <si>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</si>
  <si>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</si>
  <si>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</si>
  <si>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</si>
  <si>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</si>
  <si>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</si>
  <si>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</si>
  <si>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</si>
  <si>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</si>
  <si>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</si>
  <si>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</si>
  <si>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</si>
  <si>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</si>
  <si>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</si>
  <si>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</si>
  <si>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</si>
  <si>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</si>
  <si>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</si>
  <si>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</si>
  <si>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</si>
  <si>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</si>
  <si>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</si>
  <si>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</si>
  <si>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</si>
  <si>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</si>
  <si>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</si>
  <si>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</si>
  <si>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</si>
  <si>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</si>
  <si>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</si>
  <si>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</si>
  <si>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</si>
  <si>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</si>
  <si>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</si>
  <si>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</si>
  <si>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</si>
  <si>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</si>
  <si>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</si>
  <si>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</si>
  <si>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</si>
  <si>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</si>
  <si>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</si>
  <si>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</si>
  <si>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</si>
  <si>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</si>
  <si>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</si>
  <si>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</si>
  <si>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</si>
  <si>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</si>
  <si>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</si>
  <si>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</si>
  <si>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</si>
  <si>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</si>
  <si>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</si>
  <si>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</si>
  <si>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</si>
  <si>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</si>
  <si>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</si>
  <si>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</si>
  <si>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</si>
  <si>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</si>
  <si>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</si>
  <si>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</si>
  <si>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</si>
  <si>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</si>
  <si>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</si>
  <si>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</si>
  <si>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</si>
  <si>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</si>
  <si>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</si>
  <si>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</si>
  <si>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</si>
  <si>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</si>
  <si>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</si>
  <si>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</si>
  <si>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</si>
  <si>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</si>
  <si>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</si>
  <si>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</si>
  <si>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</si>
  <si>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</si>
  <si>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</si>
  <si>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</si>
  <si>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</si>
  <si>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</si>
  <si>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</si>
  <si>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</si>
  <si>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</si>
  <si>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</si>
  <si>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</si>
  <si>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</si>
  <si>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</si>
  <si>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</si>
  <si>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</si>
  <si>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</si>
  <si>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</si>
  <si>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</si>
  <si>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</si>
  <si>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</si>
  <si>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</si>
  <si>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</si>
  <si>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</si>
  <si>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</si>
  <si>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</si>
  <si>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</si>
  <si>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</si>
  <si>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</si>
  <si>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</si>
  <si>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</si>
  <si>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</si>
  <si>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</si>
  <si>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</si>
  <si>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</si>
  <si>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</si>
  <si>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</si>
  <si>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</si>
  <si>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</si>
  <si>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</si>
  <si>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</si>
  <si>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</si>
  <si>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</si>
  <si>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</si>
  <si>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</si>
  <si>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</si>
  <si>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</si>
  <si>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</si>
  <si>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</si>
  <si>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</si>
  <si>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</si>
  <si>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</si>
  <si>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</si>
  <si>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</si>
  <si>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</si>
  <si>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</si>
  <si>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</si>
  <si>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</si>
  <si>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</si>
  <si>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</si>
  <si>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</si>
  <si>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</si>
  <si>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</si>
  <si>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</si>
  <si>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</si>
  <si>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</si>
  <si>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</si>
  <si>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</si>
  <si>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</si>
  <si>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</si>
  <si>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</si>
  <si>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</si>
  <si>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</si>
  <si>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</si>
  <si>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</si>
  <si>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</si>
  <si>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</si>
  <si>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</si>
  <si>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</si>
  <si>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</si>
  <si>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</si>
  <si>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</si>
  <si>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</si>
  <si>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</si>
  <si>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</si>
  <si>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</si>
  <si>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</si>
  <si>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</si>
  <si>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</si>
  <si>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</si>
  <si>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</si>
  <si>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</si>
  <si>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</si>
  <si>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</si>
  <si>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</si>
  <si>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</si>
  <si>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</si>
  <si>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</si>
  <si>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</si>
  <si>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</si>
  <si>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</si>
  <si>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</si>
  <si>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</si>
  <si>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</si>
  <si>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</si>
  <si>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</si>
  <si>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</si>
  <si>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</si>
  <si>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</si>
  <si>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</si>
  <si>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</si>
  <si>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</si>
  <si>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</si>
  <si>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</si>
  <si>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</si>
  <si>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</si>
  <si>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</si>
  <si>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</si>
  <si>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</si>
  <si>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</si>
  <si>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</si>
  <si>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</si>
  <si>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</si>
  <si>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</si>
  <si>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</si>
  <si>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</si>
  <si>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</si>
  <si>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</si>
  <si>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</si>
  <si>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</si>
  <si>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</si>
  <si>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</si>
  <si>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</si>
  <si>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</si>
  <si>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</si>
  <si>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</si>
  <si>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</si>
  <si>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</si>
  <si>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</si>
  <si>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</si>
  <si>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</si>
  <si>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</si>
  <si>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</si>
  <si>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</si>
  <si>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</si>
  <si>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</si>
  <si>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</si>
  <si>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</si>
  <si>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</si>
  <si>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</si>
  <si>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</si>
  <si>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</si>
  <si>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</si>
  <si>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</si>
  <si>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</si>
  <si>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</si>
  <si>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</si>
  <si>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</si>
  <si>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</si>
  <si>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</si>
  <si>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</si>
  <si>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</si>
  <si>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</si>
  <si>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</si>
  <si>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</si>
  <si>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</si>
  <si>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</si>
  <si>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</si>
  <si>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</si>
  <si>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</si>
  <si>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</si>
  <si>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</si>
  <si>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</si>
  <si>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</si>
  <si>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</si>
  <si>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</si>
  <si>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</si>
  <si>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</si>
  <si>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</si>
  <si>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</si>
  <si>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</si>
  <si>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</si>
  <si>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</si>
  <si>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</si>
  <si>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</si>
  <si>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</si>
  <si>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</si>
  <si>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</si>
  <si>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</si>
  <si>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</si>
  <si>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</si>
  <si>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</si>
  <si>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</si>
  <si>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</si>
  <si>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</si>
  <si>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</si>
  <si>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</si>
  <si>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</si>
  <si>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</si>
  <si>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</si>
  <si>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</si>
  <si>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</si>
  <si>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</si>
  <si>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</si>
  <si>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</si>
  <si>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</si>
  <si>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</si>
  <si>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</si>
  <si>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</si>
  <si>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</si>
  <si>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</si>
  <si>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</si>
  <si>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</si>
  <si>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</si>
  <si>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</si>
  <si>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</si>
  <si>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</si>
  <si>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</si>
  <si>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</si>
  <si>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</si>
  <si>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</si>
  <si>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</si>
  <si>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</si>
  <si>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</si>
  <si>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</si>
  <si>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</si>
  <si>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</si>
  <si>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</si>
  <si>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</si>
  <si>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</si>
  <si>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</si>
  <si>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</si>
  <si>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</si>
  <si>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</si>
  <si>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</si>
  <si>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</si>
  <si>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</si>
  <si>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</si>
  <si>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</si>
  <si>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</si>
  <si>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</si>
  <si>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</si>
  <si>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</si>
  <si>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</si>
  <si>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</si>
  <si>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</si>
  <si>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</si>
  <si>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</si>
  <si>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</si>
  <si>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</si>
  <si>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</si>
  <si>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</si>
  <si>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</si>
  <si>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</si>
  <si>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</si>
  <si>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</si>
  <si>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</si>
  <si>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</si>
  <si>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</si>
  <si>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</si>
  <si>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</si>
  <si>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</si>
  <si>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</si>
  <si>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</si>
  <si>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</si>
  <si>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</si>
  <si>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</si>
  <si>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</si>
  <si>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</si>
  <si>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</si>
  <si>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</si>
  <si>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</si>
  <si>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</si>
  <si>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</si>
  <si>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</si>
  <si>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</si>
  <si>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</si>
  <si>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</si>
  <si>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</si>
  <si>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</si>
  <si>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</si>
  <si>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</si>
  <si>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</si>
  <si>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</si>
  <si>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</si>
  <si>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</si>
  <si>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</si>
  <si>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</si>
  <si>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</si>
  <si>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</si>
  <si>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</si>
  <si>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</si>
  <si>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</si>
  <si>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</si>
  <si>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</si>
  <si>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</si>
  <si>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</si>
  <si>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</si>
  <si>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</si>
  <si>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</si>
  <si>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</si>
  <si>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</si>
  <si>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</si>
  <si>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</si>
  <si>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</si>
  <si>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</si>
  <si>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</si>
  <si>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</si>
  <si>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</si>
  <si>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</si>
  <si>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</si>
  <si>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</si>
  <si>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</si>
  <si>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</si>
  <si>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</si>
  <si>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</si>
  <si>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</si>
  <si>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</si>
  <si>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</si>
  <si>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</si>
  <si>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</si>
  <si>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</si>
  <si>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</si>
  <si>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</si>
  <si>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</si>
  <si>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</si>
  <si>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</si>
  <si>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</si>
  <si>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</si>
  <si>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</si>
  <si>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</si>
  <si>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</si>
  <si>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</si>
  <si>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</si>
  <si>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</si>
  <si>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</si>
  <si>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</si>
  <si>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</si>
  <si>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</si>
  <si>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</si>
  <si>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</si>
  <si>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</si>
  <si>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</si>
  <si>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</si>
  <si>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</si>
  <si>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</si>
  <si>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</si>
  <si>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</si>
  <si>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</si>
  <si>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</si>
  <si>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</si>
  <si>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</si>
  <si>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</si>
  <si>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</si>
  <si>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</si>
  <si>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</si>
  <si>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</si>
  <si>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</si>
  <si>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</si>
  <si>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</si>
  <si>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</si>
  <si>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</si>
  <si>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</si>
  <si>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</si>
  <si>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</si>
  <si>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</si>
  <si>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</si>
  <si>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</si>
  <si>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</si>
  <si>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</si>
  <si>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</si>
  <si>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</si>
  <si>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</si>
  <si>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</si>
  <si>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</si>
  <si>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</si>
  <si>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</si>
  <si>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</si>
  <si>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</si>
  <si>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</si>
  <si>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</si>
  <si>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</si>
  <si>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</si>
  <si>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</si>
  <si>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</si>
  <si>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</si>
  <si>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</si>
  <si>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</si>
  <si>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</si>
  <si>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</si>
  <si>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</si>
  <si>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</si>
  <si>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</si>
  <si>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</si>
  <si>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</si>
  <si>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</si>
  <si>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</si>
  <si>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</si>
  <si>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</si>
  <si>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</si>
  <si>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</si>
  <si>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</si>
  <si>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</si>
  <si>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</si>
  <si>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</si>
  <si>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</si>
  <si>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</si>
  <si>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</si>
  <si>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</si>
  <si>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</si>
  <si>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</si>
  <si>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</si>
  <si>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</si>
  <si>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</si>
  <si>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</si>
  <si>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</si>
  <si>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</si>
  <si>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</si>
  <si>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</si>
  <si>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</si>
  <si>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</si>
  <si>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</si>
  <si>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</si>
  <si>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</si>
  <si>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</si>
  <si>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</si>
  <si>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</si>
  <si>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</si>
  <si>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</si>
  <si>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</si>
  <si>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</si>
  <si>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</si>
  <si>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</si>
  <si>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</si>
  <si>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</si>
  <si>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</si>
  <si>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</si>
  <si>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</si>
  <si>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</si>
  <si>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</si>
  <si>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</si>
  <si>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</si>
  <si>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</si>
  <si>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</si>
  <si>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</si>
  <si>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</si>
  <si>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</si>
  <si>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</si>
  <si>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</si>
  <si>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</si>
  <si>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</si>
  <si>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</si>
  <si>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</si>
  <si>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</si>
  <si>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</si>
  <si>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</si>
  <si>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</si>
  <si>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</si>
  <si>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</si>
  <si>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</si>
  <si>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</si>
  <si>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</si>
  <si>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</si>
  <si>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</si>
  <si>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</si>
  <si>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</si>
  <si>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</si>
  <si>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</si>
  <si>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</si>
  <si>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</si>
  <si>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</si>
  <si>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</si>
  <si>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</si>
  <si>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</si>
  <si>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</si>
  <si>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</si>
  <si>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</si>
  <si>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</si>
  <si>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</si>
  <si>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</si>
  <si>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</si>
  <si>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</si>
  <si>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</si>
  <si>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</si>
  <si>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</si>
  <si>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</si>
  <si>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</si>
  <si>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</si>
  <si>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</si>
  <si>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</si>
  <si>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</si>
  <si>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</si>
  <si>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</si>
  <si>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</si>
  <si>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</si>
  <si>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</si>
  <si>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</si>
  <si>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</si>
  <si>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</si>
  <si>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</si>
  <si>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</si>
  <si>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</si>
  <si>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</si>
  <si>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</si>
  <si>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</si>
  <si>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</si>
  <si>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</si>
  <si>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</si>
  <si>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</si>
  <si>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</si>
  <si>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</si>
  <si>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</si>
  <si>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</si>
  <si>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</si>
  <si>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</si>
  <si>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</si>
  <si>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</si>
  <si>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</si>
  <si>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</si>
  <si>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</si>
  <si>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</si>
  <si>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</si>
  <si>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</si>
  <si>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</si>
  <si>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</si>
  <si>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</si>
  <si>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</si>
  <si>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</si>
  <si>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</si>
  <si>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</si>
  <si>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</si>
  <si>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</si>
  <si>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</si>
  <si>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</si>
  <si>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</si>
  <si>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</si>
  <si>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</si>
  <si>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</si>
  <si>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</si>
  <si>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</si>
  <si>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</si>
  <si>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</si>
  <si>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</si>
  <si>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</si>
  <si>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</si>
  <si>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</si>
  <si>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</si>
  <si>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</si>
  <si>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</si>
  <si>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</si>
  <si>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</si>
  <si>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</si>
  <si>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</si>
  <si>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</si>
  <si>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</si>
  <si>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</si>
  <si>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</si>
  <si>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</si>
  <si>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</si>
  <si>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</si>
  <si>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</si>
  <si>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</si>
  <si>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</si>
  <si>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</si>
  <si>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</si>
  <si>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</si>
  <si>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</si>
  <si>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</si>
  <si>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</si>
  <si>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</si>
  <si>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</si>
  <si>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</si>
  <si>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</si>
  <si>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</si>
  <si>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</si>
  <si>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</si>
  <si>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</si>
  <si>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</si>
  <si>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</si>
  <si>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</si>
  <si>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</si>
  <si>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</si>
  <si>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</si>
  <si>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</si>
  <si>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</si>
  <si>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</si>
  <si>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</si>
  <si>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</si>
  <si>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</si>
  <si>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</si>
  <si>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</si>
  <si>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</si>
  <si>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</si>
  <si>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</si>
  <si>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</si>
  <si>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</si>
  <si>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</si>
  <si>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</si>
  <si>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</si>
  <si>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</si>
  <si>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</si>
  <si>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</si>
  <si>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</si>
  <si>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</si>
  <si>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</si>
  <si>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</si>
  <si>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</si>
  <si>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</si>
  <si>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</si>
  <si>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</si>
  <si>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</si>
  <si>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</si>
  <si>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</si>
  <si>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</si>
  <si>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</si>
  <si>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</si>
  <si>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</si>
  <si>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</si>
  <si>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</si>
  <si>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</si>
  <si>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</si>
  <si>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</si>
  <si>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</si>
  <si>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</si>
  <si>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</si>
  <si>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</si>
  <si>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</si>
  <si>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</si>
  <si>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</si>
  <si>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</si>
  <si>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</si>
  <si>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</si>
  <si>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</si>
  <si>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</si>
  <si>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</si>
  <si>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</si>
  <si>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</si>
  <si>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</si>
  <si>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</si>
  <si>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</si>
  <si>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</si>
  <si>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</si>
  <si>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</si>
  <si>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</si>
  <si>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</si>
  <si>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</si>
  <si>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</si>
  <si>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</si>
  <si>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</si>
  <si>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</si>
  <si>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</si>
  <si>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</si>
  <si>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</si>
  <si>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</si>
  <si>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</si>
  <si>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</si>
  <si>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</si>
  <si>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</si>
  <si>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</si>
  <si>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</si>
  <si>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</si>
  <si>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</si>
  <si>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</si>
  <si>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</si>
  <si>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</si>
  <si>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</si>
  <si>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</si>
  <si>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</si>
  <si>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</si>
  <si>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</si>
  <si>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</si>
  <si>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</si>
  <si>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</si>
  <si>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</si>
  <si>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</si>
  <si>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</si>
  <si>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</si>
  <si>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</si>
  <si>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</si>
  <si>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</si>
  <si>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</si>
  <si>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</si>
  <si>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</si>
  <si>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</si>
  <si>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</si>
  <si>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</si>
  <si>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</si>
  <si>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</si>
  <si>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</si>
  <si>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</si>
  <si>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</si>
  <si>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</si>
  <si>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</si>
  <si>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</si>
  <si>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</si>
  <si>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</si>
  <si>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</si>
  <si>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</si>
  <si>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</si>
  <si>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</si>
  <si>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</si>
  <si>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</si>
  <si>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</si>
  <si>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</si>
  <si>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</si>
  <si>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</si>
  <si>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</si>
  <si>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</si>
  <si>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</si>
  <si>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</si>
  <si>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</si>
  <si>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</si>
  <si>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</si>
  <si>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</si>
  <si>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</si>
  <si>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</si>
  <si>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</si>
  <si>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</si>
  <si>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</si>
  <si>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</si>
  <si>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</si>
  <si>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</si>
  <si>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</si>
  <si>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</si>
  <si>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</si>
  <si>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</si>
  <si>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</si>
  <si>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</si>
  <si>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</si>
  <si>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</si>
  <si>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</si>
  <si>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</si>
  <si>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</si>
  <si>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</si>
  <si>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</si>
  <si>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</si>
  <si>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</si>
  <si>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</si>
  <si>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</si>
  <si>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</si>
  <si>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</si>
  <si>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</si>
  <si>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</si>
  <si>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</si>
  <si>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</si>
  <si>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</si>
  <si>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</si>
  <si>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</si>
  <si>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</si>
  <si>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</si>
  <si>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</si>
  <si>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</si>
  <si>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</si>
  <si>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</si>
  <si>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</si>
  <si>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</si>
  <si>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</si>
  <si>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</si>
  <si>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</si>
  <si>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</si>
  <si>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</si>
  <si>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</si>
  <si>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</si>
  <si>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</si>
  <si>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</si>
  <si>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</si>
  <si>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</si>
  <si>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</si>
  <si>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</si>
  <si>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</si>
  <si>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</si>
  <si>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</si>
  <si>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</si>
  <si>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</si>
  <si>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</si>
  <si>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</si>
  <si>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</si>
  <si>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</si>
  <si>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</si>
  <si>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</si>
  <si>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</si>
  <si>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</si>
  <si>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</si>
  <si>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</si>
  <si>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</si>
  <si>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</si>
  <si>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</si>
  <si>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</si>
  <si>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</si>
  <si>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</si>
  <si>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</si>
  <si>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</si>
  <si>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</si>
  <si>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</si>
  <si>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</si>
  <si>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</si>
  <si>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</si>
  <si>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</si>
  <si>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</si>
  <si>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</si>
  <si>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</si>
  <si>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</si>
  <si>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</si>
  <si>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</si>
  <si>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</si>
  <si>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</si>
  <si>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</si>
  <si>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</si>
  <si>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</si>
  <si>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</si>
  <si>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</si>
  <si>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</si>
  <si>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</si>
  <si>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</si>
  <si>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</si>
  <si>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</si>
  <si>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</si>
  <si>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</si>
  <si>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</si>
  <si>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</si>
  <si>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</si>
  <si>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</si>
  <si>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</si>
  <si>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</si>
  <si>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</si>
  <si>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</si>
  <si>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</si>
  <si>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</si>
  <si>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</si>
  <si>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</si>
  <si>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</si>
  <si>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</si>
  <si>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</si>
  <si>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</si>
  <si>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</si>
  <si>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</si>
  <si>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</si>
  <si>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</si>
  <si>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</si>
  <si>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</si>
  <si>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</si>
  <si>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</si>
  <si>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</si>
  <si>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</si>
  <si>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</si>
  <si>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</si>
  <si>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</si>
  <si>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</si>
  <si>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</si>
  <si>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</si>
  <si>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</si>
  <si>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</si>
  <si>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</si>
  <si>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</si>
  <si>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</si>
  <si>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</si>
  <si>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</si>
  <si>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</si>
  <si>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</si>
  <si>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</si>
  <si>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</si>
  <si>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</si>
  <si>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</si>
  <si>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</si>
  <si>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</si>
  <si>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</si>
  <si>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</si>
  <si>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</si>
  <si>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</si>
  <si>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</si>
  <si>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</si>
  <si>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</si>
  <si>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</si>
  <si>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</si>
  <si>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</si>
  <si>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</si>
  <si>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</si>
  <si>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</si>
  <si>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</si>
  <si>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</si>
  <si>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</si>
  <si>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</si>
  <si>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</si>
  <si>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</si>
  <si>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</si>
  <si>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</si>
  <si>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</si>
  <si>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</si>
  <si>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</si>
  <si>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</si>
  <si>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</si>
  <si>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</si>
  <si>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</si>
  <si>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</si>
  <si>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</si>
  <si>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</si>
  <si>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</si>
  <si>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</si>
  <si>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</si>
  <si>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</si>
  <si>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</si>
  <si>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</si>
  <si>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</si>
  <si>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</si>
  <si>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</si>
  <si>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</si>
  <si>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</si>
  <si>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</si>
  <si>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</si>
  <si>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</si>
  <si>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</si>
  <si>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</si>
  <si>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</si>
  <si>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</si>
  <si>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</si>
  <si>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</si>
  <si>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</si>
  <si>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</si>
  <si>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</si>
  <si>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</si>
  <si>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</si>
  <si>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</si>
  <si>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</si>
  <si>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</si>
  <si>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</si>
  <si>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</si>
  <si>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</si>
  <si>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</si>
  <si>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</si>
  <si>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</si>
  <si>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</si>
  <si>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</si>
  <si>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</si>
  <si>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</si>
  <si>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</si>
  <si>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</si>
  <si>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</si>
  <si>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</si>
  <si>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</si>
  <si>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</si>
  <si>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</si>
  <si>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</si>
  <si>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</si>
  <si>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</si>
  <si>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</si>
  <si>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</si>
  <si>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</si>
  <si>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</si>
  <si>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</si>
  <si>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</si>
  <si>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</si>
  <si>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</si>
  <si>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</si>
  <si>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</si>
  <si>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</si>
  <si>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</si>
  <si>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</si>
  <si>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</si>
  <si>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</si>
  <si>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</si>
  <si>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</si>
  <si>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</si>
  <si>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</si>
  <si>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</si>
  <si>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</si>
  <si>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</si>
  <si>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</si>
  <si>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</si>
  <si>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</si>
  <si>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</si>
  <si>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</si>
  <si>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</si>
  <si>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</si>
  <si>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</si>
  <si>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</si>
  <si>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</si>
  <si>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</si>
  <si>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</si>
  <si>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</si>
  <si>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</si>
  <si>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</si>
  <si>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</si>
  <si>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</si>
  <si>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</si>
  <si>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</si>
  <si>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</si>
  <si>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</si>
  <si>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</si>
  <si>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</si>
  <si>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</si>
  <si>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</si>
  <si>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</si>
  <si>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</si>
  <si>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</si>
  <si>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</si>
  <si>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</si>
  <si>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</si>
  <si>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</si>
  <si>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</si>
  <si>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</si>
  <si>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</si>
  <si>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</si>
  <si>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</si>
  <si>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</si>
  <si>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</si>
  <si>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</si>
  <si>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</si>
  <si>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</si>
  <si>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</si>
  <si>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</si>
  <si>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</si>
  <si>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</si>
  <si>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</si>
  <si>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</si>
  <si>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</si>
  <si>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</si>
  <si>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</si>
  <si>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</si>
  <si>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</si>
  <si>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</si>
  <si>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</si>
  <si>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</si>
  <si>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</si>
  <si>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</si>
  <si>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</si>
  <si>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</si>
  <si>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</si>
  <si>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</si>
  <si>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</si>
  <si>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</si>
  <si>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</si>
  <si>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</si>
  <si>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</si>
  <si>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</si>
  <si>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</si>
  <si>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</si>
  <si>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</si>
  <si>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</si>
  <si>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</si>
  <si>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</si>
  <si>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</si>
  <si>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</si>
  <si>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</si>
  <si>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</si>
  <si>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</si>
  <si>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</si>
  <si>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</si>
  <si>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</si>
  <si>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</si>
  <si>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</si>
  <si>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</si>
  <si>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</si>
  <si>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</si>
  <si>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</si>
  <si>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</si>
  <si>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</si>
  <si>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</si>
  <si>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</si>
  <si>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</si>
  <si>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</si>
  <si>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</si>
  <si>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</si>
  <si>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</si>
  <si>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</si>
  <si>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</si>
  <si>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</si>
  <si>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</si>
  <si>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</si>
  <si>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</si>
  <si>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</si>
  <si>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</si>
  <si>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</si>
  <si>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</si>
  <si>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</si>
  <si>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</si>
  <si>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</si>
  <si>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</si>
  <si>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</si>
  <si>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</si>
  <si>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</si>
  <si>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</si>
  <si>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</si>
  <si>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</si>
  <si>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</si>
  <si>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</si>
  <si>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</si>
  <si>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</si>
  <si>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</si>
  <si>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</si>
  <si>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</si>
  <si>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</si>
  <si>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</si>
  <si>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</si>
  <si>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</si>
  <si>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</si>
  <si>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</si>
  <si>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</si>
  <si>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</si>
  <si>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</si>
  <si>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</si>
  <si>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</si>
  <si>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</si>
  <si>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</si>
  <si>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</si>
  <si>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</si>
  <si>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</si>
  <si>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</si>
  <si>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</si>
  <si>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</si>
  <si>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</si>
  <si>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</si>
  <si>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</si>
  <si>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</si>
  <si>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</si>
  <si>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</si>
  <si>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</si>
  <si>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</si>
  <si>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</si>
  <si>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</si>
  <si>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</si>
  <si>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</si>
  <si>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</si>
  <si>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</si>
  <si>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</si>
  <si>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</si>
  <si>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</si>
  <si>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</si>
  <si>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</si>
  <si>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</si>
  <si>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</si>
  <si>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</si>
  <si>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</si>
  <si>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</si>
  <si>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</si>
  <si>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</si>
  <si>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</si>
  <si>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</si>
  <si>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</si>
  <si>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</si>
  <si>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</si>
  <si>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</si>
  <si>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</si>
  <si>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</si>
  <si>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</si>
  <si>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</si>
  <si>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</si>
  <si>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</si>
  <si>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</si>
  <si>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</si>
  <si>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</si>
  <si>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</si>
  <si>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</si>
  <si>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</si>
  <si>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</si>
  <si>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</si>
  <si>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</si>
  <si>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</si>
  <si>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</si>
  <si>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</si>
  <si>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</si>
  <si>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</si>
  <si>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</si>
  <si>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</si>
  <si>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</si>
  <si>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</si>
  <si>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</si>
  <si>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</si>
  <si>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</si>
  <si>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</si>
  <si>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</si>
  <si>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</si>
  <si>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</si>
  <si>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</si>
  <si>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</si>
  <si>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</si>
  <si>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</si>
  <si>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</si>
  <si>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</si>
  <si>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</si>
  <si>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</si>
  <si>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</si>
  <si>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</si>
  <si>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</si>
  <si>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</si>
  <si>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</si>
  <si>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</si>
  <si>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</si>
  <si>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</si>
  <si>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</si>
  <si>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</si>
  <si>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</si>
  <si>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</si>
  <si>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</si>
  <si>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</si>
  <si>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</si>
  <si>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</si>
  <si>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</si>
  <si>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</si>
  <si>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</si>
  <si>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</si>
  <si>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</si>
  <si>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</si>
  <si>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</si>
  <si>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</si>
  <si>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</si>
  <si>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</si>
  <si>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</si>
  <si>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</si>
  <si>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</si>
  <si>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</si>
  <si>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</si>
  <si>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</si>
  <si>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</si>
  <si>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</si>
  <si>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</si>
  <si>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</si>
  <si>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</si>
  <si>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</si>
  <si>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</si>
  <si>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</si>
  <si>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</si>
  <si>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</si>
  <si>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</si>
  <si>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</si>
  <si>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</si>
  <si>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</si>
  <si>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</si>
  <si>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</si>
  <si>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</si>
  <si>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</si>
  <si>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</si>
  <si>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</si>
  <si>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</si>
  <si>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</si>
  <si>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</si>
  <si>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</si>
  <si>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</si>
  <si>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</si>
  <si>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</si>
  <si>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</si>
  <si>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</si>
  <si>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</si>
  <si>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</si>
  <si>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</si>
  <si>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</si>
  <si>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</si>
  <si>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</si>
  <si>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</si>
  <si>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</si>
  <si>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</si>
  <si>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</si>
  <si>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</si>
  <si>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</si>
  <si>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</si>
  <si>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</si>
  <si>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</si>
  <si>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</si>
  <si>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</si>
  <si>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</si>
  <si>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</si>
  <si>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</si>
  <si>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</si>
  <si>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</si>
  <si>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</si>
  <si>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</si>
  <si>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</si>
  <si>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</si>
  <si>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</si>
  <si>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</si>
  <si>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</si>
  <si>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</si>
  <si>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</si>
  <si>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</si>
  <si>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</si>
  <si>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</si>
  <si>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</si>
  <si>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</si>
  <si>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</si>
  <si>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</si>
  <si>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</si>
  <si>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</si>
  <si>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</si>
  <si>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</si>
  <si>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</si>
  <si>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</si>
  <si>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</si>
  <si>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</si>
  <si>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</si>
  <si>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</si>
  <si>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</si>
  <si>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</si>
  <si>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</si>
  <si>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</si>
  <si>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</si>
  <si>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</si>
  <si>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</si>
  <si>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</si>
  <si>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</si>
  <si>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</si>
  <si>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</si>
  <si>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</si>
  <si>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</si>
  <si>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</si>
  <si>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</si>
  <si>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</si>
  <si>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</si>
  <si>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</si>
  <si>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</si>
  <si>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</si>
  <si>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</si>
  <si>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</si>
  <si>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</si>
  <si>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</si>
  <si>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</si>
  <si>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</si>
  <si>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</si>
  <si>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</si>
  <si>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</si>
  <si>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</si>
  <si>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</si>
  <si>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</si>
  <si>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</si>
  <si>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</si>
  <si>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</si>
  <si>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</si>
  <si>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</si>
  <si>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</si>
  <si>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</si>
  <si>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</si>
  <si>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</si>
  <si>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</si>
  <si>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</si>
  <si>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</si>
  <si>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</si>
  <si>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</si>
  <si>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</si>
  <si>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</si>
  <si>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</si>
  <si>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</si>
  <si>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</si>
  <si>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</si>
  <si>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</si>
  <si>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</si>
  <si>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</si>
  <si>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</si>
  <si>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</si>
  <si>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</si>
  <si>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</si>
  <si>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</si>
  <si>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</si>
  <si>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</si>
  <si>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</si>
  <si>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</si>
  <si>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</si>
  <si>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</si>
  <si>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</si>
  <si>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</si>
  <si>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</si>
  <si>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</si>
  <si>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</si>
  <si>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</si>
  <si>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</si>
  <si>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</si>
  <si>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</si>
  <si>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</si>
  <si>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</si>
  <si>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</si>
  <si>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</si>
  <si>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</si>
  <si>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</si>
  <si>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</si>
  <si>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</si>
  <si>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</si>
  <si>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</si>
  <si>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</si>
  <si>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</si>
  <si>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</si>
  <si>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</si>
  <si>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</si>
  <si>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</si>
  <si>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</si>
  <si>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</si>
  <si>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</si>
  <si>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</si>
  <si>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</si>
  <si>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</si>
  <si>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</si>
  <si>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</si>
  <si>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</si>
  <si>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</si>
  <si>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</si>
  <si>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</si>
  <si>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</si>
  <si>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</si>
  <si>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</si>
  <si>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</si>
  <si>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</si>
  <si>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</si>
  <si>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</si>
  <si>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</si>
  <si>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</si>
  <si>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</si>
  <si>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</si>
  <si>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</si>
  <si>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</si>
  <si>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</si>
  <si>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</si>
  <si>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</si>
  <si>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</si>
  <si>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</si>
  <si>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</si>
  <si>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</si>
  <si>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</si>
  <si>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</si>
  <si>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</si>
  <si>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</si>
  <si>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</si>
  <si>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</si>
  <si>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</si>
  <si>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</si>
  <si>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</si>
  <si>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</si>
  <si>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</si>
  <si>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</si>
  <si>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</si>
  <si>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</si>
  <si>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</si>
  <si>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</si>
  <si>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</si>
  <si>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</si>
  <si>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</si>
  <si>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</si>
  <si>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</si>
  <si>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</si>
  <si>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</si>
  <si>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</si>
  <si>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</si>
  <si>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</si>
  <si>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</si>
  <si>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</si>
  <si>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</si>
  <si>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</si>
  <si>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</si>
  <si>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</si>
  <si>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</si>
  <si>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</si>
  <si>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</si>
  <si>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</si>
  <si>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</si>
  <si>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</si>
  <si>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</si>
  <si>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</si>
  <si>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</si>
  <si>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</si>
  <si>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</si>
  <si>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</si>
  <si>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</si>
  <si>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</si>
  <si>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</si>
  <si>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</si>
  <si>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</si>
  <si>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</si>
  <si>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</si>
  <si>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</si>
  <si>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</si>
  <si>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</si>
  <si>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</si>
  <si>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</si>
  <si>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</si>
  <si>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</si>
  <si>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</si>
  <si>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</si>
  <si>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</si>
  <si>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</si>
  <si>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</si>
  <si>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</si>
  <si>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</si>
  <si>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</si>
  <si>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</si>
  <si>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</si>
  <si>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</si>
  <si>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</si>
  <si>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</si>
  <si>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</si>
  <si>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</si>
  <si>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</si>
  <si>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</si>
  <si>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</si>
  <si>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</si>
  <si>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</si>
  <si>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</si>
  <si>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</si>
  <si>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</si>
  <si>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</si>
  <si>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</si>
  <si>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</si>
  <si>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</si>
  <si>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</si>
  <si>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</si>
  <si>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</si>
  <si>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</si>
  <si>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</si>
  <si>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</si>
  <si>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</si>
  <si>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</si>
  <si>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</si>
  <si>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</si>
  <si>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</si>
  <si>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</si>
  <si>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</si>
  <si>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</si>
  <si>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</si>
  <si>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</si>
  <si>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</si>
  <si>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</si>
  <si>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</si>
  <si>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</si>
  <si>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</si>
  <si>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</si>
  <si>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</si>
  <si>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</si>
  <si>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</si>
  <si>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</si>
  <si>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</si>
  <si>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</si>
  <si>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</si>
  <si>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</si>
  <si>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</si>
  <si>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</si>
  <si>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</si>
  <si>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</si>
  <si>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</si>
  <si>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</si>
  <si>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</si>
  <si>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</si>
  <si>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</si>
  <si>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</si>
  <si>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</si>
  <si>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</si>
  <si>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</si>
  <si>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</si>
  <si>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</si>
  <si>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</si>
  <si>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</si>
  <si>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</si>
  <si>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</si>
  <si>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</si>
  <si>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</si>
  <si>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</si>
  <si>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</si>
  <si>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</si>
  <si>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</si>
  <si>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</si>
  <si>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</si>
  <si>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</si>
  <si>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</si>
  <si>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</si>
  <si>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</si>
  <si>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</si>
  <si>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</si>
  <si>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</si>
  <si>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</si>
  <si>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</si>
  <si>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</si>
  <si>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</si>
  <si>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</si>
  <si>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</si>
  <si>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</si>
  <si>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</si>
  <si>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</si>
  <si>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</si>
  <si>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</si>
  <si>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</si>
  <si>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</si>
  <si>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</si>
  <si>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</si>
  <si>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</si>
  <si>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</si>
  <si>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</si>
  <si>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</si>
  <si>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</si>
  <si>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</si>
  <si>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</si>
  <si>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</si>
  <si>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</si>
  <si>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</si>
  <si>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</si>
  <si>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</si>
  <si>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</si>
  <si>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</si>
  <si>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</si>
  <si>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</si>
  <si>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</si>
  <si>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</si>
  <si>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</si>
  <si>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</si>
  <si>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</si>
  <si>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</si>
  <si>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</si>
  <si>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</si>
  <si>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</si>
  <si>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</si>
  <si>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</si>
  <si>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</si>
  <si>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</si>
  <si>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</si>
  <si>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</si>
  <si>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</si>
  <si>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</si>
  <si>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</si>
  <si>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</si>
  <si>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</si>
  <si>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</si>
  <si>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</si>
  <si>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</si>
  <si>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</si>
  <si>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</si>
  <si>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</si>
  <si>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</si>
  <si>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</si>
  <si>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</si>
  <si>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</si>
  <si>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</si>
  <si>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</si>
  <si>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</si>
  <si>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</si>
  <si>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</si>
  <si>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</si>
  <si>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</si>
  <si>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</si>
  <si>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</si>
  <si>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</si>
  <si>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</si>
  <si>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</si>
  <si>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</si>
  <si>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</si>
  <si>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</si>
  <si>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</si>
  <si>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</si>
  <si>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</si>
  <si>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</si>
  <si>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</si>
  <si>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</si>
  <si>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</si>
  <si>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</si>
  <si>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</si>
  <si>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</si>
  <si>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</si>
  <si>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</si>
  <si>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</si>
  <si>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</si>
  <si>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</si>
  <si>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</si>
  <si>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</si>
  <si>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</si>
  <si>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</si>
  <si>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</si>
  <si>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</si>
  <si>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</si>
  <si>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</si>
  <si>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</si>
  <si>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</si>
  <si>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</si>
  <si>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</si>
  <si>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</si>
  <si>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</si>
  <si>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</si>
  <si>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</si>
  <si>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</si>
  <si>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</si>
  <si>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</si>
  <si>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</si>
  <si>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</si>
  <si>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</si>
  <si>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</si>
  <si>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</si>
  <si>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</si>
  <si>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</si>
  <si>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</si>
  <si>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</si>
  <si>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</si>
  <si>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</si>
  <si>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</si>
  <si>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</si>
  <si>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</si>
  <si>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</si>
  <si>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</si>
  <si>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</si>
  <si>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</si>
  <si>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</si>
  <si>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</si>
  <si>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</si>
  <si>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</si>
  <si>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</si>
  <si>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</si>
  <si>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</si>
  <si>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</si>
  <si>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</si>
  <si>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</si>
  <si>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</si>
  <si>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</si>
  <si>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</si>
  <si>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</si>
  <si>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</si>
  <si>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</si>
  <si>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</si>
  <si>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</si>
  <si>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</si>
  <si>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</si>
  <si>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</si>
  <si>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</si>
  <si>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</si>
  <si>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</si>
  <si>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</si>
  <si>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</si>
  <si>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</si>
  <si>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</si>
  <si>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</si>
  <si>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</si>
  <si>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</si>
  <si>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</si>
  <si>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</si>
  <si>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</si>
  <si>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</si>
  <si>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</si>
  <si>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</si>
  <si>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</si>
  <si>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</si>
  <si>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</si>
  <si>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</si>
  <si>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</si>
  <si>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</si>
  <si>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</si>
  <si>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</si>
  <si>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</si>
  <si>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</si>
  <si>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</si>
  <si>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</si>
  <si>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</si>
  <si>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</si>
  <si>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</si>
  <si>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</si>
  <si>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</si>
  <si>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</si>
  <si>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</si>
  <si>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</si>
  <si>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</si>
  <si>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</si>
  <si>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</si>
  <si>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</si>
  <si>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</si>
  <si>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</si>
  <si>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</si>
  <si>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</si>
  <si>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</si>
  <si>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</si>
  <si>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</si>
  <si>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</si>
  <si>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</si>
  <si>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</si>
  <si>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</si>
  <si>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</si>
  <si>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</si>
  <si>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</si>
  <si>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</si>
  <si>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</si>
  <si>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</si>
  <si>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</si>
  <si>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</si>
  <si>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</si>
  <si>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</si>
  <si>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</si>
  <si>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</si>
  <si>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</si>
  <si>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</si>
  <si>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</si>
  <si>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</si>
  <si>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</si>
  <si>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</si>
  <si>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</si>
  <si>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</si>
  <si>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</si>
  <si>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</si>
  <si>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</si>
  <si>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</si>
  <si>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</si>
  <si>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</si>
  <si>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</si>
  <si>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</si>
  <si>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</si>
  <si>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</si>
  <si>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</si>
  <si>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</si>
  <si>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</si>
  <si>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</si>
  <si>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</si>
  <si>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</si>
  <si>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</si>
  <si>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</si>
  <si>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</si>
  <si>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</si>
  <si>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</si>
  <si>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</si>
  <si>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</si>
  <si>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</si>
  <si>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</si>
  <si>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</si>
  <si>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</si>
  <si>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</si>
  <si>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</si>
  <si>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</si>
  <si>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</si>
  <si>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</si>
  <si>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</si>
  <si>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</si>
  <si>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</si>
  <si>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</si>
  <si>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</si>
  <si>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</si>
  <si>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</si>
  <si>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</si>
  <si>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</si>
  <si>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</si>
  <si>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</si>
  <si>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</si>
  <si>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</si>
  <si>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</si>
  <si>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</si>
  <si>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</si>
  <si>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</si>
  <si>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</si>
  <si>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</si>
  <si>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</si>
  <si>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</si>
  <si>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</si>
  <si>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</si>
  <si>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</si>
  <si>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</si>
  <si>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</si>
  <si>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</si>
  <si>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</si>
  <si>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</si>
  <si>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</si>
  <si>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</si>
  <si>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</si>
  <si>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</si>
  <si>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</si>
  <si>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</si>
  <si>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</si>
  <si>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</si>
  <si>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</si>
  <si>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</si>
  <si>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</si>
  <si>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</si>
  <si>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</si>
  <si>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</si>
  <si>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</si>
  <si>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</si>
  <si>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</si>
  <si>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</si>
  <si>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</si>
  <si>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</si>
  <si>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</si>
  <si>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</si>
  <si>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</si>
  <si>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</si>
  <si>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</si>
  <si>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</si>
  <si>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</si>
  <si>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</si>
  <si>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</si>
  <si>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</si>
  <si>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</si>
  <si>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</si>
  <si>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</si>
  <si>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</si>
  <si>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</si>
  <si>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</si>
  <si>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</si>
  <si>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</si>
  <si>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</si>
  <si>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</si>
  <si>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</si>
  <si>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</si>
  <si>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</si>
  <si>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</si>
  <si>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</si>
  <si>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</si>
  <si>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</si>
  <si>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</si>
  <si>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</si>
  <si>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</si>
  <si>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</si>
  <si>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</si>
  <si>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</si>
  <si>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</si>
  <si>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</si>
  <si>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</si>
  <si>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</si>
  <si>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</si>
  <si>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</si>
  <si>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</si>
  <si>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</si>
  <si>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</si>
  <si>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</si>
  <si>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</si>
  <si>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</si>
  <si>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</si>
  <si>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</si>
  <si>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</si>
  <si>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</si>
  <si>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</si>
  <si>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</si>
  <si>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</si>
  <si>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</si>
  <si>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</si>
  <si>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</si>
  <si>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</si>
  <si>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</si>
  <si>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</si>
  <si>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</si>
  <si>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</si>
  <si>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</si>
  <si>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</si>
  <si>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</si>
  <si>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</si>
  <si>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</si>
  <si>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</si>
  <si>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</si>
  <si>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</si>
  <si>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</si>
  <si>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</si>
  <si>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</si>
  <si>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</si>
  <si>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</si>
  <si>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</si>
  <si>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</si>
  <si>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</si>
  <si>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</si>
  <si>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</si>
  <si>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</si>
  <si>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</si>
  <si>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</si>
  <si>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</si>
  <si>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</si>
  <si>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</si>
  <si>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</si>
  <si>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</si>
  <si>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</si>
  <si>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</si>
  <si>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</si>
  <si>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</si>
  <si>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</si>
  <si>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</si>
  <si>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</si>
  <si>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</si>
  <si>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</si>
  <si>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</si>
  <si>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</si>
  <si>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</si>
  <si>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</si>
  <si>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</si>
  <si>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</si>
  <si>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</si>
  <si>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</si>
  <si>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</si>
  <si>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</si>
  <si>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</si>
  <si>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</si>
  <si>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</si>
  <si>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</si>
  <si>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</si>
  <si>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</si>
  <si>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</si>
  <si>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</si>
  <si>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</si>
  <si>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</si>
  <si>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</si>
  <si>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</si>
  <si>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</si>
  <si>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</si>
  <si>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</si>
  <si>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</si>
  <si>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</si>
  <si>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</si>
  <si>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</si>
  <si>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</si>
  <si>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</si>
  <si>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</si>
  <si>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</si>
  <si>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</si>
  <si>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</si>
  <si>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</si>
  <si>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</si>
  <si>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</si>
  <si>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</si>
  <si>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</si>
  <si>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</si>
  <si>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</si>
  <si>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</si>
  <si>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</si>
  <si>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</si>
  <si>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</si>
  <si>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</si>
  <si>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</si>
  <si>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</si>
  <si>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</si>
  <si>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</si>
  <si>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</si>
  <si>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</si>
  <si>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</si>
  <si>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</si>
  <si>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</si>
  <si>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</si>
  <si>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</si>
  <si>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</si>
  <si>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</si>
  <si>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</si>
  <si>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</si>
  <si>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</si>
  <si>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</si>
  <si>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</si>
  <si>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</si>
  <si>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</si>
  <si>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</si>
  <si>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</si>
  <si>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</si>
  <si>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</si>
  <si>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</si>
  <si>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</si>
  <si>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</si>
  <si>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</si>
  <si>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</si>
  <si>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</si>
  <si>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</si>
  <si>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</si>
  <si>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</si>
  <si>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</si>
  <si>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</si>
  <si>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</si>
  <si>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</si>
  <si>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</si>
  <si>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</si>
  <si>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</si>
  <si>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</si>
  <si>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</si>
  <si>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</si>
  <si>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</si>
  <si>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</si>
  <si>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</si>
  <si>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</si>
  <si>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</si>
  <si>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</si>
  <si>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</si>
  <si>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</si>
  <si>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</si>
  <si>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</si>
  <si>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</si>
  <si>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</si>
  <si>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</si>
  <si>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</si>
  <si>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</si>
  <si>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</si>
  <si>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</si>
  <si>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</si>
  <si>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</si>
  <si>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</si>
  <si>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</si>
  <si>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</si>
  <si>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</si>
  <si>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</si>
  <si>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</si>
  <si>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</si>
  <si>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</si>
  <si>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</si>
  <si>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</si>
  <si>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</si>
  <si>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</si>
  <si>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</si>
  <si>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</si>
  <si>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</si>
  <si>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</si>
  <si>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</si>
  <si>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</si>
  <si>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</si>
  <si>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</si>
  <si>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</si>
  <si>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</si>
  <si>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</si>
  <si>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</si>
  <si>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</si>
  <si>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</si>
  <si>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</si>
  <si>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</si>
  <si>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</si>
  <si>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</si>
  <si>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</si>
  <si>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</si>
  <si>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</si>
  <si>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</si>
  <si>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</si>
  <si>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</si>
  <si>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</si>
  <si>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</si>
  <si>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</si>
  <si>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</si>
  <si>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</si>
  <si>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</si>
  <si>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</si>
  <si>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</si>
  <si>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</si>
  <si>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</si>
  <si>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</si>
  <si>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</si>
  <si>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</si>
  <si>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</si>
  <si>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</si>
  <si>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</si>
  <si>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</si>
  <si>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</si>
  <si>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</si>
  <si>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</si>
  <si>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</si>
  <si>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</si>
  <si>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</si>
  <si>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</si>
  <si>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</si>
  <si>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</si>
  <si>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</si>
  <si>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</si>
  <si>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</si>
  <si>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</si>
  <si>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</si>
  <si>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</si>
  <si>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</si>
  <si>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</si>
  <si>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</si>
  <si>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</si>
  <si>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</si>
  <si>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</si>
  <si>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</si>
  <si>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</si>
  <si>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</si>
  <si>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</si>
  <si>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</si>
  <si>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</si>
  <si>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</si>
  <si>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</si>
  <si>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</si>
  <si>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</si>
  <si>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</si>
  <si>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</si>
  <si>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</si>
  <si>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</si>
  <si>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</si>
  <si>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</si>
  <si>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</si>
  <si>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</si>
  <si>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</si>
  <si>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</si>
  <si>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</si>
  <si>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</si>
  <si>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</si>
  <si>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</si>
  <si>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</si>
  <si>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</si>
  <si>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</si>
  <si>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</si>
  <si>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</si>
  <si>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</si>
  <si>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</si>
  <si>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</si>
  <si>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</si>
  <si>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</si>
  <si>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</si>
  <si>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</si>
  <si>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</si>
  <si>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</si>
  <si>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</si>
  <si>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</si>
  <si>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</si>
  <si>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</si>
  <si>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</si>
  <si>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</si>
  <si>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</si>
  <si>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</si>
  <si>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</si>
  <si>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</si>
  <si>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</si>
  <si>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</si>
  <si>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</si>
  <si>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</si>
  <si>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</si>
  <si>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</si>
  <si>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</si>
  <si>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</si>
  <si>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</si>
  <si>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</si>
  <si>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</si>
  <si>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</si>
  <si>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</si>
  <si>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</si>
  <si>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</si>
  <si>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</si>
  <si>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</si>
  <si>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</si>
  <si>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</si>
  <si>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</si>
  <si>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</si>
  <si>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</si>
  <si>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</si>
  <si>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</si>
  <si>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</si>
  <si>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</si>
  <si>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</si>
  <si>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</si>
  <si>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</si>
  <si>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</si>
  <si>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</si>
  <si>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</si>
  <si>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</si>
  <si>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</si>
  <si>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</si>
  <si>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</si>
  <si>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</si>
  <si>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</si>
  <si>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</si>
  <si>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</si>
  <si>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</si>
  <si>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</si>
  <si>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</si>
  <si>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</si>
  <si>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</si>
  <si>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</si>
  <si>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</si>
  <si>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</si>
  <si>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</si>
  <si>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</si>
  <si>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</si>
  <si>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</si>
  <si>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</si>
  <si>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</si>
  <si>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</si>
  <si>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</si>
  <si>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</si>
  <si>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</si>
  <si>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</si>
  <si>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</si>
  <si>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</si>
  <si>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</si>
  <si>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</si>
  <si>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</si>
  <si>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</si>
  <si>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</si>
  <si>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</si>
  <si>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</si>
  <si>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</si>
  <si>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</si>
  <si>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</si>
  <si>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</si>
  <si>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</si>
  <si>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</si>
  <si>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</si>
  <si>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</si>
  <si>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</si>
  <si>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</si>
  <si>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</si>
  <si>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</si>
  <si>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</si>
  <si>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</si>
  <si>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</si>
  <si>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</si>
  <si>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</si>
  <si>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</si>
  <si>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</si>
  <si>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</si>
  <si>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</si>
  <si>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</si>
  <si>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</si>
  <si>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</si>
  <si>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</si>
  <si>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</si>
  <si>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</si>
  <si>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</si>
  <si>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</si>
  <si>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</si>
  <si>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</si>
  <si>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</si>
  <si>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</si>
  <si>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</si>
  <si>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</si>
  <si>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</si>
  <si>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</si>
  <si>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</si>
  <si>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</si>
  <si>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</si>
  <si>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</si>
  <si>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</si>
  <si>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</si>
  <si>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</si>
  <si>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</si>
  <si>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</si>
  <si>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</si>
  <si>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</si>
  <si>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</si>
  <si>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</si>
  <si>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</si>
  <si>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</si>
  <si>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</si>
  <si>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</si>
  <si>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</si>
  <si>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</si>
  <si>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</si>
  <si>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</si>
  <si>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</si>
  <si>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</si>
  <si>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</si>
  <si>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</si>
  <si>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</si>
  <si>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</si>
  <si>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</si>
  <si>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</si>
  <si>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</si>
  <si>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</si>
  <si>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</si>
  <si>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</si>
  <si>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</si>
  <si>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</si>
  <si>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</si>
  <si>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</si>
  <si>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</si>
  <si>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</si>
  <si>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</si>
  <si>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</si>
  <si>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</si>
  <si>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</si>
  <si>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</si>
  <si>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</si>
  <si>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</si>
  <si>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</si>
  <si>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</si>
  <si>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</si>
  <si>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</si>
  <si>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</si>
  <si>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</si>
  <si>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</si>
  <si>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</si>
  <si>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</si>
  <si>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</si>
  <si>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</si>
  <si>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</si>
  <si>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</si>
  <si>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</si>
  <si>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</si>
  <si>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</si>
  <si>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</si>
  <si>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</si>
  <si>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</si>
  <si>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</si>
  <si>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</si>
  <si>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</si>
  <si>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</si>
  <si>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</si>
  <si>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</si>
  <si>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</si>
  <si>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</si>
  <si>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</si>
  <si>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</si>
  <si>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</si>
  <si>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</si>
  <si>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</si>
  <si>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</si>
  <si>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</si>
  <si>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</si>
  <si>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</si>
  <si>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</si>
  <si>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</si>
  <si>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</si>
  <si>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</si>
  <si>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</si>
  <si>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</si>
  <si>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</si>
  <si>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</si>
  <si>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</si>
  <si>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</si>
  <si>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</si>
  <si>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</si>
  <si>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</si>
  <si>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</si>
  <si>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</si>
  <si>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</si>
  <si>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</si>
  <si>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</si>
  <si>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</si>
  <si>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</si>
  <si>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</si>
  <si>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</si>
  <si>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</si>
  <si>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</si>
  <si>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</si>
  <si>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</si>
  <si>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</si>
  <si>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</si>
  <si>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</si>
  <si>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</si>
  <si>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</si>
  <si>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</si>
  <si>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</si>
  <si>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</si>
  <si>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</si>
  <si>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</si>
  <si>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</si>
  <si>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</si>
  <si>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</si>
  <si>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</si>
  <si>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</si>
  <si>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</si>
  <si>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</si>
  <si>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</si>
  <si>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</si>
  <si>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</si>
  <si>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</si>
  <si>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</si>
  <si>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</si>
  <si>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</si>
  <si>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</si>
  <si>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</si>
  <si>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</si>
  <si>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</si>
  <si>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</si>
  <si>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</si>
  <si>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</si>
  <si>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</si>
  <si>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</si>
  <si>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</si>
  <si>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</si>
  <si>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</si>
  <si>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</si>
  <si>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</si>
  <si>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</si>
  <si>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</si>
  <si>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</si>
  <si>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</si>
  <si>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</si>
  <si>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</si>
  <si>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</si>
  <si>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</si>
  <si>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</si>
  <si>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</si>
  <si>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</si>
  <si>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</si>
  <si>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</si>
  <si>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</si>
  <si>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</si>
  <si>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</si>
  <si>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</si>
  <si>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</si>
  <si>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</si>
  <si>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</si>
  <si>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</si>
  <si>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</si>
  <si>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</si>
  <si>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</si>
  <si>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</si>
  <si>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</si>
  <si>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</si>
  <si>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</si>
  <si>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</si>
  <si>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</si>
  <si>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</si>
  <si>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</si>
  <si>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</si>
  <si>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</si>
  <si>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</si>
  <si>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</si>
  <si>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</si>
  <si>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</si>
  <si>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</si>
  <si>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</si>
  <si>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</si>
  <si>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</si>
  <si>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</si>
  <si>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</si>
  <si>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</si>
  <si>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</si>
  <si>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</si>
  <si>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</si>
  <si>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</si>
  <si>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</si>
  <si>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</si>
  <si>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</si>
  <si>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</si>
  <si>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</si>
  <si>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</si>
  <si>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</si>
  <si>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</si>
  <si>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</si>
  <si>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</si>
  <si>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</si>
  <si>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</si>
  <si>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</si>
  <si>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</si>
  <si>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</si>
  <si>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</si>
  <si>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</si>
  <si>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</si>
  <si>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</si>
  <si>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</si>
  <si>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</si>
  <si>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</si>
  <si>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</si>
  <si>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</si>
  <si>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</si>
  <si>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</si>
  <si>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</si>
  <si>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</si>
  <si>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</si>
  <si>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</si>
  <si>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</si>
  <si>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</si>
  <si>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</si>
  <si>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</si>
  <si>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</si>
  <si>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</si>
  <si>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</si>
  <si>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</si>
  <si>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</si>
  <si>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</si>
  <si>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</si>
  <si>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</si>
  <si>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</si>
  <si>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</si>
  <si>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</si>
  <si>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</si>
  <si>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</si>
  <si>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</si>
  <si>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</si>
  <si>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</si>
  <si>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</si>
  <si>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</si>
  <si>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</si>
  <si>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</si>
  <si>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</si>
  <si>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</si>
  <si>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</si>
  <si>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</si>
  <si>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</si>
  <si>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</si>
  <si>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</si>
  <si>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</si>
  <si>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</si>
  <si>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</si>
  <si>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</si>
  <si>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</si>
  <si>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</si>
  <si>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</si>
  <si>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</si>
  <si>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</si>
  <si>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</si>
  <si>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</si>
  <si>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</si>
  <si>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</si>
  <si>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</si>
  <si>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</si>
  <si>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</si>
  <si>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</si>
  <si>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</si>
  <si>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</si>
  <si>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</si>
  <si>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</si>
  <si>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</si>
  <si>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</si>
  <si>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</si>
  <si>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</si>
  <si>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</si>
  <si>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</si>
  <si>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</si>
  <si>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</si>
  <si>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</si>
  <si>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</si>
  <si>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</si>
  <si>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</si>
  <si>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</si>
  <si>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</si>
  <si>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</si>
  <si>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</si>
  <si>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</si>
  <si>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</si>
  <si>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</si>
  <si>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</si>
  <si>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</si>
  <si>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</si>
  <si>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</si>
  <si>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</si>
  <si>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</si>
  <si>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</si>
  <si>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</si>
  <si>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</si>
  <si>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</si>
  <si>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</si>
  <si>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</si>
  <si>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</si>
  <si>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</si>
  <si>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</si>
  <si>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</si>
  <si>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</si>
  <si>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</si>
  <si>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</si>
  <si>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</si>
  <si>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</si>
  <si>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</si>
  <si>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</si>
  <si>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</si>
  <si>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</si>
  <si>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</si>
  <si>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</si>
  <si>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</si>
  <si>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</si>
  <si>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</si>
  <si>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</si>
  <si>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</si>
  <si>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</si>
  <si>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</si>
  <si>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</si>
  <si>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</si>
  <si>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</si>
  <si>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</si>
  <si>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</si>
  <si>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</si>
  <si>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</si>
  <si>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</si>
  <si>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</si>
  <si>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</si>
  <si>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</si>
  <si>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</si>
  <si>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</si>
  <si>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</si>
  <si>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</si>
  <si>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</si>
  <si>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</si>
  <si>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</si>
  <si>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</si>
  <si>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</si>
  <si>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</si>
  <si>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</si>
  <si>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</si>
  <si>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</si>
  <si>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</si>
  <si>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</si>
  <si>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</si>
  <si>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</si>
  <si>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</si>
  <si>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</si>
  <si>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</si>
  <si>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</si>
  <si>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</si>
  <si>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</si>
  <si>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</si>
  <si>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</si>
  <si>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</si>
  <si>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</si>
  <si>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</si>
  <si>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</si>
  <si>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</si>
  <si>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</si>
  <si>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</si>
  <si>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</si>
  <si>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</si>
  <si>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</si>
  <si>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</si>
  <si>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</si>
  <si>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</si>
  <si>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</si>
  <si>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</si>
  <si>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</si>
  <si>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</si>
  <si>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</si>
  <si>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</si>
  <si>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</si>
  <si>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</si>
  <si>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</si>
  <si>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</si>
  <si>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</si>
  <si>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</si>
  <si>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</si>
  <si>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</si>
  <si>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</si>
  <si>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</si>
  <si>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</si>
  <si>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</si>
  <si>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</si>
  <si>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</si>
  <si>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</si>
  <si>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</si>
  <si>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</si>
  <si>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</si>
  <si>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</si>
  <si>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</si>
  <si>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</si>
  <si>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</si>
  <si>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</si>
  <si>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</si>
  <si>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</si>
  <si>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</si>
  <si>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</si>
  <si>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</si>
  <si>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</si>
  <si>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</si>
  <si>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</si>
  <si>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</si>
  <si>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</si>
  <si>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</si>
  <si>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</si>
  <si>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</si>
  <si>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</si>
  <si>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</si>
  <si>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</si>
  <si>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</si>
  <si>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</si>
  <si>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</si>
  <si>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</si>
  <si>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</si>
  <si>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</si>
  <si>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</si>
  <si>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</si>
  <si>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</si>
  <si>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</si>
  <si>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</si>
  <si>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</si>
  <si>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</si>
  <si>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</si>
  <si>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</si>
  <si>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</si>
  <si>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</si>
  <si>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</si>
  <si>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</si>
  <si>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</si>
  <si>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</si>
  <si>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</si>
  <si>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</si>
  <si>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</si>
  <si>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</si>
  <si>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</si>
  <si>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</si>
  <si>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</si>
  <si>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</si>
  <si>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</si>
  <si>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</si>
  <si>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</si>
  <si>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</si>
  <si>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</si>
  <si>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</si>
  <si>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</si>
  <si>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</si>
  <si>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</si>
  <si>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</si>
  <si>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</si>
  <si>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</si>
  <si>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</si>
  <si>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</si>
  <si>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</si>
  <si>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</si>
  <si>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</si>
  <si>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</si>
  <si>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</si>
  <si>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</si>
  <si>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</si>
  <si>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</si>
  <si>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</si>
  <si>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</si>
  <si>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</si>
  <si>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</si>
  <si>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</si>
  <si>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</si>
  <si>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</si>
  <si>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</si>
  <si>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</si>
  <si>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</si>
  <si>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</si>
  <si>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</si>
  <si>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</si>
  <si>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</si>
  <si>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</si>
  <si>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</si>
  <si>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</si>
  <si>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</si>
  <si>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</si>
  <si>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</si>
  <si>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</si>
  <si>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</si>
  <si>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</si>
  <si>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</si>
  <si>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</si>
  <si>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</si>
  <si>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</si>
  <si>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</si>
  <si>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</si>
  <si>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</si>
  <si>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</si>
  <si>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</si>
  <si>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</si>
  <si>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</si>
  <si>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</si>
  <si>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</si>
  <si>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</si>
  <si>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</si>
  <si>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</si>
  <si>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</si>
  <si>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</si>
  <si>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</si>
  <si>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</si>
  <si>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</si>
  <si>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</si>
  <si>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</si>
  <si>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</si>
  <si>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</si>
  <si>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</si>
  <si>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</si>
  <si>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</si>
  <si>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</si>
  <si>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</si>
  <si>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</si>
  <si>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</si>
  <si>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</si>
  <si>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</si>
  <si>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</si>
  <si>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</si>
  <si>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</si>
  <si>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</si>
  <si>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</si>
  <si>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</si>
  <si>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</si>
  <si>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</si>
  <si>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</si>
  <si>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</si>
  <si>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</si>
  <si>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</si>
  <si>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</si>
  <si>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</si>
  <si>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</si>
  <si>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</si>
  <si>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</si>
  <si>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</si>
  <si>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</si>
  <si>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</si>
  <si>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</si>
  <si>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</si>
  <si>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</si>
  <si>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</si>
  <si>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</si>
  <si>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</si>
  <si>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</si>
  <si>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</si>
  <si>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</si>
  <si>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</si>
  <si>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</si>
  <si>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</si>
  <si>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</si>
  <si>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</si>
  <si>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</si>
  <si>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</si>
  <si>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</si>
  <si>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</si>
  <si>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</si>
  <si>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</si>
  <si>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</si>
  <si>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</si>
  <si>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</si>
  <si>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</si>
  <si>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</si>
  <si>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</si>
  <si>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</si>
  <si>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</si>
  <si>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</si>
  <si>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</si>
  <si>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</si>
  <si>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</si>
  <si>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</si>
  <si>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</si>
  <si>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</si>
  <si>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</si>
  <si>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</si>
  <si>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</si>
  <si>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</si>
  <si>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</si>
  <si>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</si>
  <si>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</si>
  <si>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</si>
  <si>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</si>
  <si>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</si>
  <si>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</si>
  <si>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</si>
  <si>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</si>
  <si>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</si>
  <si>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</si>
  <si>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</si>
  <si>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</si>
  <si>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</si>
  <si>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</si>
  <si>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</si>
  <si>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</si>
  <si>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</si>
  <si>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</si>
  <si>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</si>
  <si>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</si>
  <si>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</si>
  <si>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</si>
  <si>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</si>
  <si>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</si>
  <si>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</si>
  <si>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</si>
  <si>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</si>
  <si>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</si>
  <si>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</si>
  <si>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</si>
  <si>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</si>
  <si>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</si>
  <si>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</si>
  <si>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</si>
  <si>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</si>
  <si>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</si>
  <si>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</si>
  <si>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</si>
  <si>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</si>
  <si>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</si>
  <si>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</si>
  <si>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</si>
  <si>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</si>
  <si>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</si>
  <si>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</si>
  <si>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</si>
  <si>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</si>
  <si>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</si>
  <si>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</si>
  <si>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</si>
  <si>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</si>
  <si>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</si>
  <si>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</si>
  <si>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</si>
  <si>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</si>
  <si>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</si>
  <si>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</si>
  <si>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</si>
  <si>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</si>
  <si>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</si>
  <si>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</si>
  <si>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</si>
  <si>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</si>
  <si>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</si>
  <si>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</si>
  <si>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</si>
  <si>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</si>
  <si>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</si>
  <si>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</si>
  <si>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</si>
  <si>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</si>
  <si>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</si>
  <si>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</si>
  <si>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</si>
  <si>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</si>
  <si>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</si>
  <si>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</si>
  <si>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</si>
  <si>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</si>
  <si>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</si>
  <si>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</si>
  <si>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</si>
  <si>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</si>
  <si>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</si>
  <si>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</si>
  <si>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</si>
  <si>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</si>
  <si>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</si>
  <si>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</si>
  <si>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</si>
  <si>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</si>
  <si>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</si>
  <si>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</si>
  <si>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</si>
  <si>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</si>
  <si>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</si>
  <si>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</si>
  <si>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</si>
  <si>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</si>
  <si>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</si>
  <si>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</si>
  <si>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</si>
  <si>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</si>
  <si>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</si>
  <si>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</si>
  <si>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</si>
  <si>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</si>
  <si>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</si>
  <si>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</si>
  <si>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</si>
  <si>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</si>
  <si>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</si>
  <si>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</si>
  <si>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</si>
  <si>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</si>
  <si>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</si>
  <si>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</si>
  <si>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</si>
  <si>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</si>
  <si>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</si>
  <si>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</si>
  <si>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</si>
  <si>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</si>
  <si>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</si>
  <si>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</si>
  <si>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</si>
  <si>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</si>
  <si>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</si>
  <si>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</si>
  <si>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</si>
  <si>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</si>
  <si>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</si>
  <si>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</si>
  <si>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</si>
  <si>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</si>
  <si>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</si>
  <si>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</si>
  <si>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</si>
  <si>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</si>
  <si>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</si>
  <si>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</si>
  <si>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</si>
  <si>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</si>
  <si>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</si>
  <si>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</si>
  <si>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</si>
  <si>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</si>
  <si>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</si>
  <si>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</si>
  <si>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</si>
  <si>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</si>
  <si>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</si>
  <si>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</si>
  <si>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</si>
  <si>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</si>
  <si>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</si>
  <si>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</si>
  <si>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</si>
  <si>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</si>
  <si>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</si>
  <si>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</si>
  <si>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</si>
  <si>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</si>
  <si>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</si>
  <si>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</si>
  <si>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</si>
  <si>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</si>
  <si>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</si>
  <si>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</si>
  <si>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</si>
  <si>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</si>
  <si>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</si>
  <si>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</si>
  <si>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</si>
  <si>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</si>
  <si>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</si>
  <si>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</si>
  <si>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</si>
  <si>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</si>
  <si>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</si>
  <si>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</si>
  <si>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</si>
  <si>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</si>
  <si>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</si>
  <si>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</si>
  <si>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</si>
  <si>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</si>
  <si>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</si>
  <si>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</si>
  <si>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</si>
  <si>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</si>
  <si>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</si>
  <si>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</si>
  <si>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</si>
  <si>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</si>
  <si>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</si>
  <si>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</si>
  <si>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</si>
  <si>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</si>
  <si>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</si>
  <si>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</si>
  <si>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</si>
  <si>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</si>
  <si>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</si>
  <si>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</si>
  <si>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</si>
  <si>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</si>
  <si>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</si>
  <si>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</si>
  <si>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</si>
  <si>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</si>
  <si>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</si>
  <si>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</si>
  <si>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</si>
  <si>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</si>
  <si>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</si>
  <si>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</si>
  <si>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</si>
  <si>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</si>
  <si>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</si>
  <si>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</si>
  <si>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</si>
  <si>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</si>
  <si>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</si>
  <si>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</si>
  <si>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</si>
  <si>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</si>
  <si>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</si>
  <si>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</si>
  <si>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</si>
  <si>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</si>
  <si>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</si>
  <si>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</si>
  <si>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</si>
  <si>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</si>
  <si>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</si>
  <si>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</si>
  <si>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</si>
  <si>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</si>
  <si>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</si>
  <si>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</si>
  <si>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</si>
  <si>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</si>
  <si>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</si>
  <si>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</si>
  <si>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</si>
  <si>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</si>
  <si>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</si>
  <si>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</si>
  <si>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</si>
  <si>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</si>
  <si>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</si>
  <si>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</si>
  <si>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</si>
  <si>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</si>
  <si>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</si>
  <si>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</si>
  <si>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</si>
  <si>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</si>
  <si>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</si>
  <si>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</si>
  <si>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</si>
  <si>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</si>
  <si>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</si>
  <si>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</si>
  <si>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</si>
  <si>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</si>
  <si>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</si>
  <si>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</si>
  <si>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</si>
  <si>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</si>
  <si>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</si>
  <si>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</si>
  <si>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</si>
  <si>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</si>
  <si>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</si>
  <si>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</si>
  <si>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</si>
  <si>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</si>
  <si>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</si>
  <si>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</si>
  <si>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</si>
  <si>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</si>
  <si>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</si>
  <si>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</si>
  <si>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</si>
  <si>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</si>
  <si>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</si>
  <si>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</si>
  <si>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</si>
  <si>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</si>
  <si>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</si>
  <si>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</si>
  <si>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</si>
  <si>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</si>
  <si>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</si>
  <si>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</si>
  <si>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</si>
  <si>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</si>
  <si>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</si>
  <si>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</si>
  <si>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</si>
  <si>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</si>
  <si>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</si>
  <si>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</si>
  <si>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</si>
  <si>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</si>
  <si>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</si>
  <si>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</si>
  <si>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</si>
  <si>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</si>
  <si>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</si>
  <si>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</si>
  <si>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</si>
  <si>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</si>
  <si>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</si>
  <si>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</si>
  <si>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</si>
  <si>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</si>
  <si>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</si>
  <si>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</si>
  <si>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</si>
  <si>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</si>
  <si>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</si>
  <si>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</si>
  <si>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</si>
  <si>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</si>
  <si>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</si>
  <si>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</si>
  <si>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</si>
  <si>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</si>
  <si>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</si>
  <si>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</si>
  <si>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</si>
  <si>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</si>
  <si>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</si>
  <si>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</si>
  <si>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</si>
  <si>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</si>
  <si>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</si>
  <si>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</si>
  <si>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</si>
  <si>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</si>
  <si>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</si>
  <si>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</si>
  <si>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</si>
  <si>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</si>
  <si>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</si>
  <si>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</si>
  <si>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</si>
  <si>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</si>
  <si>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</si>
  <si>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</si>
  <si>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</si>
  <si>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</si>
  <si>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</si>
  <si>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</si>
  <si>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</si>
  <si>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</si>
  <si>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</si>
  <si>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</si>
  <si>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</si>
  <si>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</si>
  <si>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</si>
  <si>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</si>
  <si>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</si>
  <si>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</si>
  <si>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</si>
  <si>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</si>
  <si>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</si>
  <si>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</si>
  <si>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</si>
  <si>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</si>
  <si>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</si>
  <si>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</si>
  <si>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</si>
  <si>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</si>
  <si>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</si>
  <si>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</si>
  <si>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</si>
  <si>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</si>
  <si>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</si>
  <si>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</si>
  <si>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</si>
  <si>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</si>
  <si>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</si>
  <si>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</si>
  <si>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</si>
  <si>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</si>
  <si>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</si>
  <si>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</si>
  <si>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</si>
  <si>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</si>
  <si>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</si>
  <si>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</si>
  <si>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</si>
  <si>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</si>
  <si>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</si>
  <si>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</si>
  <si>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</si>
  <si>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</si>
  <si>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</si>
  <si>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</si>
  <si>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</si>
  <si>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</si>
  <si>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</si>
  <si>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</si>
  <si>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</si>
  <si>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</si>
  <si>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</si>
  <si>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</si>
  <si>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</si>
  <si>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</si>
  <si>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</si>
  <si>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</si>
  <si>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</si>
  <si>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</si>
  <si>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</si>
  <si>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</si>
  <si>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</si>
  <si>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</si>
  <si>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</si>
  <si>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</si>
  <si>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</si>
  <si>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</si>
  <si>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</si>
  <si>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</si>
  <si>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</si>
  <si>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</si>
  <si>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</si>
  <si>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</si>
  <si>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</si>
  <si>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</si>
  <si>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</si>
  <si>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</si>
  <si>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</si>
  <si>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</si>
  <si>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</si>
  <si>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</si>
  <si>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</si>
  <si>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</si>
  <si>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</si>
  <si>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</si>
  <si>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</si>
  <si>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</si>
  <si>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</si>
  <si>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</si>
  <si>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</si>
  <si>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</si>
  <si>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</si>
  <si>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</si>
  <si>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</si>
  <si>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</si>
  <si>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</si>
  <si>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</si>
  <si>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</si>
  <si>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</si>
  <si>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</si>
  <si>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</si>
  <si>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</si>
  <si>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</si>
  <si>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</si>
  <si>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</si>
  <si>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</si>
  <si>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</si>
  <si>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</si>
  <si>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</si>
  <si>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</si>
  <si>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</si>
  <si>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</si>
  <si>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</si>
  <si>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</si>
  <si>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</si>
  <si>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</si>
  <si>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</si>
  <si>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</si>
  <si>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</si>
  <si>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</si>
  <si>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</si>
  <si>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</si>
  <si>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</si>
  <si>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</si>
  <si>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</si>
  <si>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</si>
  <si>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</si>
  <si>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</si>
  <si>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</si>
  <si>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</si>
  <si>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</si>
  <si>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</si>
  <si>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</si>
  <si>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</si>
  <si>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</si>
  <si>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</si>
  <si>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</si>
  <si>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</si>
  <si>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</si>
  <si>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</si>
  <si>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</si>
  <si>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</si>
  <si>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</si>
  <si>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</si>
  <si>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</si>
  <si>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</si>
  <si>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</si>
  <si>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</si>
  <si>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</si>
  <si>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</si>
  <si>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</si>
  <si>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</si>
  <si>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</si>
  <si>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</si>
  <si>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</si>
  <si>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</si>
  <si>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</si>
  <si>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</si>
  <si>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</si>
  <si>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</si>
  <si>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</si>
  <si>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</si>
  <si>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</si>
  <si>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</si>
  <si>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</si>
  <si>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</si>
  <si>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</si>
  <si>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</si>
  <si>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</si>
  <si>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</si>
  <si>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</si>
  <si>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</si>
  <si>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</si>
  <si>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</si>
  <si>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</si>
  <si>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</si>
  <si>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</si>
  <si>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</si>
  <si>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</si>
  <si>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</si>
  <si>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</si>
  <si>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</si>
  <si>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</si>
  <si>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</si>
  <si>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</si>
  <si>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</si>
  <si>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</si>
  <si>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</si>
  <si>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</si>
  <si>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</si>
  <si>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</si>
  <si>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</si>
  <si>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</si>
  <si>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</si>
  <si>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</si>
  <si>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</si>
  <si>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</si>
  <si>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</si>
  <si>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</si>
  <si>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</si>
  <si>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</si>
  <si>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</si>
  <si>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</si>
  <si>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</si>
  <si>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</si>
  <si>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</si>
  <si>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</si>
  <si>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</si>
  <si>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</si>
  <si>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</si>
  <si>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</si>
  <si>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</si>
  <si>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</si>
  <si>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</si>
  <si>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</si>
  <si>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</si>
  <si>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</si>
  <si>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</si>
  <si>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</si>
  <si>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</si>
  <si>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</si>
  <si>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</si>
  <si>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</si>
  <si>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</si>
  <si>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</si>
  <si>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</si>
  <si>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</si>
  <si>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</si>
  <si>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</si>
  <si>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</si>
  <si>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</si>
  <si>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</si>
  <si>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</si>
  <si>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</si>
  <si>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</si>
  <si>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</si>
  <si>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</si>
  <si>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</si>
  <si>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</si>
  <si>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</si>
  <si>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</si>
  <si>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</si>
  <si>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</si>
  <si>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</si>
  <si>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</si>
  <si>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</si>
  <si>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</si>
  <si>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</si>
  <si>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</si>
  <si>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</si>
  <si>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</si>
  <si>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</si>
  <si>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</si>
  <si>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</si>
  <si>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</si>
  <si>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</si>
  <si>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</si>
  <si>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</si>
  <si>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</si>
  <si>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</si>
  <si>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</si>
  <si>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</si>
  <si>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</si>
  <si>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</si>
  <si>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</si>
  <si>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</si>
  <si>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</si>
  <si>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</si>
  <si>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</si>
  <si>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</si>
  <si>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</si>
  <si>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</si>
  <si>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</si>
  <si>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</si>
  <si>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</si>
  <si>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</si>
  <si>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</si>
  <si>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</si>
  <si>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</si>
  <si>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</si>
  <si>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</si>
  <si>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</si>
  <si>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</si>
  <si>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</si>
  <si>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</si>
  <si>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</si>
  <si>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</si>
  <si>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</si>
  <si>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</si>
  <si>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</si>
  <si>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</si>
  <si>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</si>
  <si>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</si>
  <si>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</si>
  <si>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</si>
  <si>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</si>
  <si>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</si>
  <si>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</si>
  <si>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</si>
  <si>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</si>
  <si>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</si>
  <si>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</si>
  <si>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</si>
  <si>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</si>
  <si>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</si>
  <si>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</si>
  <si>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</si>
  <si>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</si>
  <si>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</si>
  <si>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</si>
  <si>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</si>
  <si>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</si>
  <si>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</si>
  <si>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</si>
  <si>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</si>
  <si>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</si>
  <si>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</si>
  <si>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</si>
  <si>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</si>
  <si>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</si>
  <si>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</si>
  <si>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</si>
  <si>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</si>
  <si>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</si>
  <si>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</si>
  <si>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</si>
  <si>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</si>
  <si>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</si>
  <si>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</si>
  <si>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</si>
  <si>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</si>
  <si>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</si>
  <si>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</si>
  <si>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</si>
  <si>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</si>
  <si>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</si>
  <si>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</si>
  <si>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</si>
  <si>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</si>
  <si>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</si>
  <si>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</si>
  <si>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</si>
  <si>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</si>
  <si>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</si>
  <si>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</si>
  <si>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</si>
  <si>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</si>
  <si>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</si>
  <si>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</si>
  <si>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</si>
  <si>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</si>
  <si>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</si>
  <si>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</si>
  <si>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</si>
  <si>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</si>
  <si>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</si>
  <si>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</si>
  <si>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</si>
  <si>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</si>
  <si>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</si>
  <si>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</si>
  <si>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</si>
  <si>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</si>
  <si>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</si>
  <si>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</si>
  <si>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</si>
  <si>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</si>
  <si>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</si>
  <si>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</si>
  <si>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</si>
  <si>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</si>
  <si>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</si>
  <si>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</si>
  <si>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</si>
  <si>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</si>
  <si>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</si>
  <si>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</si>
  <si>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</si>
  <si>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</si>
  <si>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</si>
  <si>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</si>
  <si>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</si>
  <si>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</si>
  <si>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</si>
  <si>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</si>
  <si>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</si>
  <si>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</si>
  <si>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</si>
  <si>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</si>
  <si>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</si>
  <si>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</si>
  <si>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</si>
  <si>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</si>
  <si>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</si>
  <si>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</si>
  <si>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</si>
  <si>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</si>
  <si>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</si>
  <si>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</si>
  <si>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</si>
  <si>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</si>
  <si>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</si>
  <si>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</si>
  <si>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</si>
  <si>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</si>
  <si>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</si>
  <si>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</si>
  <si>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</si>
  <si>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</si>
  <si>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</si>
  <si>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</si>
  <si>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</si>
  <si>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</si>
  <si>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</si>
  <si>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</si>
  <si>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</si>
  <si>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</si>
  <si>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</si>
  <si>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</si>
  <si>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</si>
  <si>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</si>
  <si>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</si>
  <si>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</si>
  <si>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</si>
  <si>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</si>
  <si>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</si>
  <si>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</si>
  <si>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</si>
  <si>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</si>
  <si>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</si>
  <si>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</si>
  <si>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</si>
  <si>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</si>
  <si>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</si>
  <si>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</si>
  <si>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</si>
  <si>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</si>
  <si>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</si>
  <si>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</si>
  <si>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</si>
  <si>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</si>
  <si>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</si>
  <si>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</si>
  <si>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</si>
  <si>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</si>
  <si>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</si>
  <si>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</si>
  <si>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</si>
  <si>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</si>
  <si>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</si>
  <si>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</si>
  <si>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</si>
  <si>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</si>
  <si>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</si>
  <si>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</si>
  <si>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</si>
  <si>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</si>
  <si>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</si>
  <si>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</si>
  <si>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</si>
  <si>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</si>
  <si>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</si>
  <si>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</si>
  <si>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</si>
  <si>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</si>
  <si>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</si>
  <si>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</si>
  <si>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</si>
  <si>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</si>
  <si>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</si>
  <si>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</si>
  <si>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</si>
  <si>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</si>
  <si>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</si>
  <si>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</si>
  <si>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</si>
  <si>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</si>
  <si>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</si>
  <si>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</si>
  <si>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</si>
  <si>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</si>
  <si>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</si>
  <si>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</si>
  <si>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</si>
  <si>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</si>
  <si>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</si>
  <si>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</si>
  <si>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</si>
  <si>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</si>
  <si>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</si>
  <si>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</si>
  <si>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</si>
  <si>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</si>
  <si>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</si>
  <si>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</si>
  <si>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</si>
  <si>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</si>
  <si>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</si>
  <si>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</si>
  <si>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</si>
  <si>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</si>
  <si>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</si>
  <si>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</si>
  <si>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</si>
  <si>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</si>
  <si>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</si>
  <si>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</si>
  <si>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</si>
  <si>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</si>
  <si>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</si>
  <si>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</si>
  <si>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</si>
  <si>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</si>
  <si>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</si>
  <si>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</si>
  <si>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</si>
  <si>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</si>
  <si>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</si>
  <si>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</si>
  <si>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</si>
  <si>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</si>
  <si>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</si>
  <si>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</si>
  <si>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</si>
  <si>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</si>
  <si>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</si>
  <si>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</si>
  <si>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</si>
  <si>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</si>
  <si>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</si>
  <si>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</si>
  <si>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</si>
  <si>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</si>
  <si>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</si>
  <si>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</si>
  <si>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</si>
  <si>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</si>
  <si>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</si>
  <si>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</si>
  <si>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</si>
  <si>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</si>
  <si>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</si>
  <si>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</si>
  <si>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</si>
  <si>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</si>
  <si>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</si>
  <si>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</si>
  <si>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</si>
  <si>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</si>
  <si>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</si>
  <si>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</si>
  <si>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</si>
  <si>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</si>
  <si>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</si>
  <si>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</si>
  <si>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</si>
  <si>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</si>
  <si>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</si>
  <si>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</si>
  <si>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</si>
  <si>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</si>
  <si>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</si>
  <si>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</si>
  <si>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</si>
  <si>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</si>
  <si>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</si>
  <si>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</si>
  <si>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</si>
  <si>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</si>
  <si>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</si>
  <si>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</si>
  <si>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</si>
  <si>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</si>
  <si>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</si>
  <si>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</si>
  <si>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</si>
  <si>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</si>
  <si>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</si>
  <si>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</si>
  <si>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</si>
  <si>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</si>
  <si>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</si>
  <si>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</si>
  <si>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</si>
  <si>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</si>
  <si>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</si>
  <si>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</si>
  <si>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</si>
  <si>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</si>
  <si>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</si>
  <si>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</si>
  <si>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</si>
  <si>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</si>
  <si>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</si>
  <si>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</si>
  <si>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</si>
  <si>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</si>
  <si>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</si>
  <si>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</si>
  <si>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</si>
  <si>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</si>
  <si>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</si>
  <si>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</si>
  <si>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</si>
  <si>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</si>
  <si>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</si>
  <si>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</si>
  <si>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</si>
  <si>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</si>
  <si>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</si>
  <si>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</si>
  <si>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</si>
  <si>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</si>
  <si>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</si>
  <si>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</si>
  <si>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</si>
  <si>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</si>
  <si>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</si>
  <si>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</si>
  <si>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</si>
  <si>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</si>
  <si>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</si>
  <si>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</si>
  <si>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</si>
  <si>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</si>
  <si>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</si>
  <si>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</si>
  <si>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</si>
  <si>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</si>
  <si>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</si>
  <si>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</si>
  <si>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</si>
  <si>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</si>
  <si>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</si>
  <si>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</si>
  <si>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</si>
  <si>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</si>
  <si>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</si>
  <si>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</si>
  <si>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</si>
  <si>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</si>
  <si>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</si>
  <si>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</si>
  <si>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</si>
  <si>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</si>
  <si>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</si>
  <si>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</si>
  <si>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</si>
  <si>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</si>
  <si>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</si>
  <si>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</si>
  <si>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</si>
  <si>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</si>
  <si>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</si>
  <si>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</si>
  <si>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</si>
  <si>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</si>
  <si>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</si>
  <si>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</si>
  <si>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</si>
  <si>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</si>
  <si>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</si>
  <si>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</si>
  <si>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</si>
  <si>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</si>
  <si>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</si>
  <si>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</si>
  <si>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</si>
  <si>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</si>
  <si>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</si>
  <si>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</si>
  <si>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</si>
  <si>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</si>
  <si>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</si>
  <si>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</si>
  <si>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</si>
  <si>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</si>
  <si>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</si>
  <si>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</si>
  <si>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</si>
  <si>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</si>
  <si>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</si>
  <si>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</si>
  <si>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</si>
  <si>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</si>
  <si>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</si>
  <si>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</si>
  <si>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</si>
  <si>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</si>
  <si>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</si>
  <si>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</si>
  <si>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</si>
  <si>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</si>
  <si>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</si>
  <si>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</si>
  <si>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</si>
  <si>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</si>
  <si>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</si>
  <si>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</si>
  <si>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</si>
  <si>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</si>
  <si>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</si>
  <si>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</si>
  <si>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</si>
  <si>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</si>
  <si>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</si>
  <si>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</si>
  <si>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</si>
  <si>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</si>
  <si>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</si>
  <si>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</si>
  <si>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</si>
  <si>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</si>
  <si>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</si>
  <si>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</si>
  <si>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</si>
  <si>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</si>
  <si>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</si>
  <si>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</si>
  <si>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</si>
  <si>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</si>
  <si>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</si>
  <si>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</si>
  <si>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</si>
  <si>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</si>
  <si>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</si>
  <si>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</si>
  <si>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</si>
  <si>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</si>
  <si>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</si>
  <si>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</si>
  <si>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</si>
  <si>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</si>
  <si>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</si>
  <si>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</si>
  <si>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</si>
  <si>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</si>
  <si>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</si>
  <si>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</si>
  <si>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</si>
  <si>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</si>
  <si>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</si>
  <si>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</si>
  <si>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</si>
  <si>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</si>
  <si>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</si>
  <si>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</si>
  <si>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</si>
  <si>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</si>
  <si>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</si>
  <si>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</si>
  <si>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</si>
  <si>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</si>
  <si>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</si>
  <si>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</si>
  <si>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</si>
  <si>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</si>
  <si>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</si>
  <si>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</si>
  <si>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</si>
  <si>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</si>
  <si>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</si>
  <si>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</si>
  <si>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</si>
  <si>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</si>
  <si>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</si>
  <si>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</si>
  <si>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</si>
  <si>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</si>
  <si>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</si>
  <si>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</si>
  <si>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</si>
  <si>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</si>
  <si>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</si>
  <si>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</si>
  <si>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</si>
  <si>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</si>
  <si>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</si>
  <si>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</si>
  <si>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</si>
  <si>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</si>
  <si>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</si>
  <si>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</si>
  <si>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</si>
  <si>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</si>
  <si>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</si>
  <si>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</si>
  <si>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</si>
  <si>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</si>
  <si>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</si>
  <si>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</si>
  <si>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</si>
  <si>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</si>
  <si>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</si>
  <si>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</si>
  <si>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</si>
  <si>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</si>
  <si>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</si>
  <si>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</si>
  <si>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</si>
  <si>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</si>
  <si>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</si>
  <si>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</si>
  <si>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</si>
  <si>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</si>
  <si>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</si>
  <si>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</si>
  <si>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</si>
  <si>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</si>
  <si>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</si>
  <si>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</si>
  <si>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</si>
  <si>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</si>
  <si>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</si>
  <si>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</si>
  <si>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</si>
  <si>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</si>
  <si>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</si>
  <si>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</si>
  <si>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</si>
  <si>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</si>
  <si>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</si>
  <si>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</si>
  <si>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</si>
  <si>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</si>
  <si>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</si>
  <si>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</si>
  <si>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</si>
  <si>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</si>
  <si>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</si>
  <si>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</si>
  <si>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</si>
  <si>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</si>
  <si>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</si>
  <si>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</si>
  <si>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</si>
  <si>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</si>
  <si>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</si>
  <si>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</si>
  <si>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</si>
  <si>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</si>
  <si>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</si>
  <si>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</si>
  <si>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</si>
  <si>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</si>
  <si>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</si>
  <si>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</si>
  <si>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</si>
  <si>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</si>
  <si>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</si>
  <si>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</si>
  <si>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</si>
  <si>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</si>
  <si>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</si>
  <si>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</si>
  <si>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</si>
  <si>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</si>
  <si>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</si>
  <si>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</si>
  <si>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</si>
  <si>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</si>
  <si>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</si>
  <si>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</si>
  <si>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</si>
  <si>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</si>
  <si>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</si>
  <si>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</si>
  <si>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</si>
  <si>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</si>
  <si>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</si>
  <si>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</si>
  <si>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</si>
  <si>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</si>
  <si>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</si>
  <si>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</si>
  <si>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</si>
  <si>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</si>
  <si>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</si>
  <si>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</si>
  <si>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</si>
  <si>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</si>
  <si>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</si>
  <si>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</si>
  <si>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</si>
  <si>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</si>
  <si>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</si>
  <si>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</si>
  <si>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</si>
  <si>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</si>
  <si>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</si>
  <si>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</si>
  <si>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</si>
  <si>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</si>
  <si>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</si>
  <si>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</si>
  <si>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</si>
  <si>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</si>
  <si>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</si>
  <si>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</si>
  <si>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</si>
  <si>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</si>
  <si>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</si>
  <si>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</si>
  <si>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</si>
  <si>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</si>
  <si>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</si>
  <si>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</si>
  <si>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</si>
  <si>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</si>
  <si>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</si>
  <si>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</si>
  <si>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</si>
  <si>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</si>
  <si>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</si>
  <si>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</si>
  <si>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</si>
  <si>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</si>
  <si>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</si>
  <si>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</si>
  <si>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</si>
  <si>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</si>
  <si>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</si>
  <si>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</si>
  <si>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</si>
  <si>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</si>
  <si>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</si>
  <si>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</si>
  <si>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</si>
  <si>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</si>
  <si>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</si>
  <si>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</si>
  <si>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</si>
  <si>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</si>
  <si>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</si>
  <si>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</si>
  <si>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</si>
  <si>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</si>
  <si>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</si>
  <si>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</si>
  <si>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</si>
  <si>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</si>
  <si>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</si>
  <si>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</si>
  <si>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</si>
  <si>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</si>
  <si>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</si>
  <si>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</si>
  <si>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</si>
  <si>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</si>
  <si>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</si>
  <si>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</si>
  <si>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</si>
  <si>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</si>
  <si>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</si>
  <si>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</si>
  <si>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</si>
  <si>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</si>
  <si>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</si>
  <si>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</si>
  <si>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</si>
  <si>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</si>
  <si>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</si>
  <si>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</si>
  <si>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</si>
  <si>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</si>
  <si>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</si>
  <si>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</si>
  <si>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</si>
  <si>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</si>
  <si>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</si>
  <si>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</si>
  <si>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</si>
  <si>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</si>
  <si>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</si>
  <si>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</si>
  <si>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</si>
  <si>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</si>
  <si>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</si>
  <si>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</si>
  <si>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</si>
  <si>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</si>
  <si>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</si>
  <si>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</si>
  <si>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</si>
  <si>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</si>
  <si>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</si>
  <si>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</si>
  <si>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</si>
  <si>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</si>
  <si>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</si>
  <si>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</si>
  <si>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</si>
  <si>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</si>
  <si>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</si>
  <si>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</si>
  <si>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</si>
  <si>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</si>
  <si>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</si>
  <si>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</si>
  <si>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</si>
  <si>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</si>
  <si>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</si>
  <si>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</si>
  <si>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</si>
  <si>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</si>
  <si>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</si>
  <si>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</si>
  <si>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</si>
  <si>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</si>
  <si>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</si>
  <si>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</si>
  <si>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</si>
  <si>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</si>
  <si>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</si>
  <si>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</si>
  <si>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</si>
  <si>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</si>
  <si>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</si>
  <si>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</si>
  <si>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</si>
  <si>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</si>
  <si>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</si>
  <si>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</si>
  <si>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</si>
  <si>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</si>
  <si>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</si>
  <si>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</si>
  <si>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</si>
  <si>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</si>
  <si>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</si>
  <si>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</si>
  <si>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</si>
  <si>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</si>
  <si>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</si>
  <si>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</si>
  <si>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</si>
  <si>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</si>
  <si>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</si>
  <si>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</si>
  <si>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</si>
  <si>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</si>
  <si>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</si>
  <si>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</si>
  <si>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</si>
  <si>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</si>
  <si>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</si>
  <si>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</si>
  <si>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</si>
  <si>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</si>
  <si>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</si>
  <si>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</si>
  <si>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</si>
  <si>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</si>
  <si>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</si>
  <si>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</si>
  <si>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</si>
  <si>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</si>
  <si>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</si>
  <si>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</si>
  <si>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</si>
  <si>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</si>
  <si>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</si>
  <si>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</si>
  <si>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</si>
  <si>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</si>
  <si>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</si>
  <si>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</si>
  <si>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</si>
  <si>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</si>
  <si>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</si>
  <si>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</si>
  <si>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</si>
  <si>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</si>
  <si>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</si>
  <si>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</si>
  <si>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</si>
  <si>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</si>
  <si>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</si>
  <si>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</si>
  <si>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</si>
  <si>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</si>
  <si>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</si>
  <si>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</si>
  <si>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</si>
  <si>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</si>
  <si>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</si>
  <si>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</si>
  <si>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</si>
  <si>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</si>
  <si>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</si>
  <si>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</si>
  <si>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</si>
  <si>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</si>
  <si>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</si>
  <si>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</si>
  <si>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</si>
  <si>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</si>
  <si>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</si>
  <si>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</si>
  <si>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</si>
  <si>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</si>
  <si>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</si>
  <si>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</si>
  <si>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</si>
  <si>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</si>
  <si>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</si>
  <si>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</si>
  <si>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</si>
  <si>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</si>
  <si>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</si>
  <si>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</si>
  <si>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</si>
  <si>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</si>
  <si>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</si>
  <si>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</si>
  <si>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</si>
  <si>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</si>
  <si>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</si>
  <si>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</si>
  <si>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</si>
  <si>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</si>
  <si>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</si>
  <si>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</si>
  <si>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</si>
  <si>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</si>
  <si>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</si>
  <si>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</si>
  <si>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</si>
  <si>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</si>
  <si>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</si>
  <si>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</si>
  <si>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</si>
  <si>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</si>
  <si>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</si>
  <si>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</si>
  <si>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</si>
  <si>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</si>
  <si>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</si>
  <si>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</si>
  <si>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</si>
  <si>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</si>
  <si>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</si>
  <si>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</si>
  <si>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</si>
  <si>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</si>
  <si>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</si>
  <si>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</si>
  <si>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</si>
  <si>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</si>
  <si>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</si>
  <si>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</si>
  <si>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</si>
  <si>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</si>
  <si>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</si>
  <si>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</si>
  <si>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</si>
  <si>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</si>
  <si>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</si>
  <si>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</si>
  <si>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</si>
  <si>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</si>
  <si>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</si>
  <si>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</si>
  <si>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</si>
  <si>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</si>
  <si>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</si>
  <si>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</si>
  <si>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</si>
  <si>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</si>
  <si>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</si>
  <si>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</si>
  <si>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</si>
  <si>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</si>
  <si>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</si>
  <si>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</si>
  <si>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</si>
  <si>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</si>
  <si>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</si>
  <si>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</si>
  <si>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</si>
  <si>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</si>
  <si>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</si>
  <si>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</si>
  <si>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</si>
  <si>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</si>
  <si>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</si>
  <si>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</si>
  <si>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</si>
  <si>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</si>
  <si>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</si>
  <si>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</si>
  <si>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</si>
  <si>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</si>
  <si>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</si>
  <si>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</si>
  <si>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</si>
  <si>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</si>
  <si>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</si>
  <si>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</si>
  <si>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</si>
  <si>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</si>
  <si>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</si>
  <si>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</si>
  <si>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</si>
  <si>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</si>
  <si>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</si>
  <si>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</si>
  <si>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</si>
  <si>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</si>
  <si>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</si>
  <si>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</si>
  <si>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</si>
  <si>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</si>
  <si>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</si>
  <si>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</si>
  <si>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</si>
  <si>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</si>
  <si>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</si>
  <si>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</si>
  <si>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</si>
  <si>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</si>
  <si>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</si>
  <si>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</si>
  <si>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</si>
  <si>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</si>
  <si>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</si>
  <si>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</si>
  <si>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</si>
  <si>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</si>
  <si>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</si>
  <si>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</si>
  <si>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</si>
  <si>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</si>
  <si>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</si>
  <si>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</si>
  <si>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</si>
  <si>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</si>
  <si>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</si>
  <si>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</si>
  <si>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</si>
  <si>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</si>
  <si>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</si>
  <si>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</si>
  <si>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</si>
  <si>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</si>
  <si>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</si>
  <si>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</si>
  <si>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</si>
  <si>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</si>
  <si>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</si>
  <si>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</si>
  <si>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</si>
  <si>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</si>
  <si>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</si>
  <si>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</si>
  <si>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</si>
  <si>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</si>
  <si>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</si>
  <si>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</si>
  <si>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</si>
  <si>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</si>
  <si>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</si>
  <si>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</si>
  <si>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</si>
  <si>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</si>
  <si>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</si>
  <si>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</si>
  <si>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</si>
  <si>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</si>
  <si>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</si>
  <si>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</si>
  <si>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</si>
  <si>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</si>
  <si>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</si>
  <si>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</si>
  <si>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</si>
  <si>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</si>
  <si>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</si>
  <si>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</si>
  <si>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</si>
  <si>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</si>
  <si>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</si>
  <si>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</si>
  <si>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</si>
  <si>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</si>
  <si>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</si>
  <si>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</si>
  <si>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</si>
  <si>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</si>
  <si>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</si>
  <si>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</si>
  <si>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</si>
  <si>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</si>
  <si>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</si>
  <si>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</si>
  <si>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</si>
  <si>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</si>
  <si>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</si>
  <si>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</si>
  <si>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</si>
  <si>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</si>
  <si>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</si>
  <si>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</si>
  <si>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</si>
  <si>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</si>
  <si>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</si>
  <si>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</si>
  <si>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</si>
  <si>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</si>
  <si>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</si>
  <si>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</si>
  <si>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</si>
  <si>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</si>
  <si>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</si>
  <si>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</si>
  <si>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</si>
  <si>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</si>
  <si>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</si>
  <si>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</si>
  <si>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</si>
  <si>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</si>
  <si>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</si>
  <si>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</si>
  <si>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</si>
  <si>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</si>
  <si>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</si>
  <si>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</si>
  <si>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</si>
  <si>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</si>
  <si>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</si>
  <si>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</si>
  <si>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</si>
  <si>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</si>
  <si>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</si>
  <si>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</si>
  <si>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</si>
  <si>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</si>
  <si>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</si>
  <si>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</si>
  <si>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</si>
  <si>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</si>
  <si>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</si>
  <si>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</si>
  <si>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</si>
  <si>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</si>
  <si>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</si>
  <si>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</si>
  <si>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</si>
  <si>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</si>
  <si>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</si>
  <si>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</si>
  <si>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</si>
  <si>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</si>
  <si>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</si>
  <si>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</si>
  <si>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</si>
  <si>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</si>
  <si>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</si>
  <si>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</si>
  <si>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</si>
  <si>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</si>
  <si>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</si>
  <si>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</si>
  <si>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</si>
  <si>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</si>
  <si>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</si>
  <si>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</si>
  <si>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</si>
  <si>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</si>
  <si>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</si>
  <si>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</si>
  <si>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</si>
  <si>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</si>
  <si>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</si>
  <si>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</si>
  <si>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</si>
  <si>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</si>
  <si>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</si>
  <si>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</si>
  <si>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</si>
  <si>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</si>
  <si>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</si>
  <si>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</si>
  <si>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</si>
  <si>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</si>
  <si>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</si>
  <si>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</si>
  <si>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</si>
  <si>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</si>
  <si>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</si>
  <si>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</si>
  <si>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</si>
  <si>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</si>
  <si>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</si>
  <si>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</si>
  <si>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</si>
  <si>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</si>
  <si>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</si>
  <si>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</si>
  <si>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</si>
  <si>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</si>
  <si>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</si>
  <si>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</si>
  <si>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</si>
  <si>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</si>
  <si>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</si>
  <si>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</si>
  <si>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</si>
  <si>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</si>
  <si>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</si>
  <si>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</si>
  <si>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</si>
  <si>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</si>
  <si>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</si>
  <si>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</si>
  <si>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</si>
  <si>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</si>
  <si>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</si>
  <si>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</si>
  <si>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</si>
  <si>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</si>
  <si>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</si>
  <si>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</si>
  <si>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</si>
  <si>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</si>
  <si>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</si>
  <si>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</si>
  <si>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</si>
  <si>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</si>
  <si>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</si>
  <si>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</si>
  <si>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</si>
  <si>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</si>
  <si>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</si>
  <si>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</si>
  <si>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</si>
  <si>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</si>
  <si>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</si>
  <si>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</si>
  <si>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</si>
  <si>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</si>
  <si>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</si>
  <si>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</si>
  <si>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</si>
  <si>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</si>
  <si>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</si>
  <si>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</si>
  <si>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</si>
  <si>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</si>
  <si>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</si>
  <si>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</si>
  <si>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</si>
  <si>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</si>
  <si>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</si>
  <si>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</si>
  <si>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</si>
  <si>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</si>
  <si>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</si>
  <si>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</si>
  <si>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</si>
  <si>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</si>
  <si>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</si>
  <si>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</si>
  <si>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</si>
  <si>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</si>
  <si>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</si>
  <si>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</si>
  <si>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</si>
  <si>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</si>
  <si>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</si>
  <si>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</si>
  <si>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</si>
  <si>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</si>
  <si>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</si>
  <si>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</si>
  <si>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</si>
  <si>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</si>
  <si>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</si>
  <si>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</si>
  <si>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</si>
  <si>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</si>
  <si>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</si>
  <si>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</si>
  <si>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</si>
  <si>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</si>
  <si>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</si>
  <si>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</si>
  <si>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</si>
  <si>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</si>
  <si>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</si>
  <si>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</si>
  <si>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</si>
  <si>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</si>
  <si>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</si>
  <si>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</si>
  <si>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</si>
  <si>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</si>
  <si>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</si>
  <si>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</si>
  <si>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</si>
  <si>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</si>
  <si>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</si>
  <si>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</si>
  <si>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</si>
  <si>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</si>
  <si>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</si>
  <si>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</si>
  <si>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</si>
  <si>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</si>
  <si>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</si>
  <si>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</si>
  <si>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</si>
  <si>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</si>
  <si>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</si>
  <si>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</si>
  <si>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</si>
  <si>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</si>
  <si>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</si>
  <si>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</si>
  <si>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</si>
  <si>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</si>
  <si>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</si>
  <si>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</si>
  <si>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</si>
  <si>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</si>
  <si>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</si>
  <si>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</si>
  <si>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</si>
  <si>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</si>
  <si>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</si>
  <si>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</si>
  <si>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</si>
  <si>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</si>
  <si>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</si>
  <si>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</si>
  <si>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</si>
  <si>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</si>
  <si>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</si>
  <si>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</si>
  <si>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</si>
  <si>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</si>
  <si>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</si>
  <si>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</si>
  <si>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</si>
  <si>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</si>
  <si>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</si>
  <si>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</si>
  <si>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</si>
  <si>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</si>
  <si>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</si>
  <si>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</si>
  <si>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</si>
  <si>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</si>
  <si>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</si>
  <si>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</si>
  <si>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</si>
  <si>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</si>
  <si>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</si>
  <si>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</si>
  <si>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</si>
  <si>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</si>
  <si>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</si>
  <si>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</si>
  <si>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</si>
  <si>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</si>
  <si>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</si>
  <si>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</si>
  <si>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</si>
  <si>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</si>
  <si>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</si>
  <si>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</si>
  <si>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</si>
  <si>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</si>
  <si>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</si>
  <si>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</si>
  <si>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</si>
  <si>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</si>
  <si>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</si>
  <si>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</si>
  <si>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</si>
  <si>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</si>
  <si>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</si>
  <si>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</si>
  <si>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</si>
  <si>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</si>
  <si>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</si>
  <si>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</si>
  <si>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</si>
  <si>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</si>
  <si>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</si>
  <si>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</si>
  <si>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</si>
  <si>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</si>
  <si>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</si>
  <si>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</si>
  <si>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</si>
  <si>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</si>
  <si>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</si>
  <si>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</si>
  <si>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</si>
  <si>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</si>
  <si>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</si>
  <si>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</si>
  <si>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</si>
  <si>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</si>
  <si>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</si>
  <si>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</si>
  <si>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</si>
  <si>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</si>
  <si>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</si>
  <si>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</si>
  <si>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</si>
  <si>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</si>
  <si>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</si>
  <si>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</si>
  <si>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</si>
  <si>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</si>
  <si>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</si>
  <si>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</si>
  <si>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</si>
  <si>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</si>
  <si>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</si>
  <si>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</si>
  <si>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</si>
  <si>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</si>
  <si>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</si>
  <si>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</si>
  <si>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</si>
  <si>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</si>
  <si>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</si>
  <si>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</si>
  <si>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</si>
  <si>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</si>
  <si>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</si>
  <si>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</si>
  <si>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</si>
  <si>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</si>
  <si>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</si>
  <si>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</si>
  <si>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</si>
  <si>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</si>
  <si>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</si>
  <si>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</si>
  <si>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</si>
  <si>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</si>
  <si>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</si>
  <si>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</si>
  <si>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</si>
  <si>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</si>
  <si>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</si>
  <si>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</si>
  <si>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</si>
  <si>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</si>
  <si>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</si>
  <si>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</si>
  <si>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</si>
  <si>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</si>
  <si>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</si>
  <si>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</si>
  <si>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</si>
  <si>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</si>
  <si>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</si>
  <si>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</si>
  <si>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</si>
  <si>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</si>
  <si>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</si>
  <si>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</si>
  <si>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</si>
  <si>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</si>
  <si>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</si>
  <si>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</si>
  <si>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</si>
  <si>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</si>
  <si>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</si>
  <si>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</si>
  <si>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</si>
  <si>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</si>
  <si>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</si>
  <si>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</si>
  <si>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</si>
  <si>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</si>
  <si>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</si>
  <si>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</si>
  <si>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</si>
  <si>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</si>
  <si>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</si>
  <si>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</si>
  <si>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</si>
  <si>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</si>
  <si>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</si>
  <si>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</si>
  <si>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</si>
  <si>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</si>
  <si>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</si>
  <si>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</si>
  <si>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</si>
  <si>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</si>
  <si>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</si>
  <si>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</si>
  <si>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</si>
  <si>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</si>
  <si>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</si>
  <si>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</si>
  <si>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</si>
  <si>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</si>
  <si>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</si>
  <si>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</si>
  <si>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</si>
  <si>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</si>
  <si>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</si>
  <si>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</si>
  <si>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</si>
  <si>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</si>
  <si>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</si>
  <si>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</si>
  <si>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</si>
  <si>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</si>
  <si>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</si>
  <si>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</si>
  <si>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</si>
  <si>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</si>
  <si>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</si>
  <si>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</si>
  <si>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</si>
  <si>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</si>
  <si>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</si>
  <si>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</si>
  <si>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</si>
  <si>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</si>
  <si>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</si>
  <si>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</si>
  <si>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</si>
  <si>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</si>
  <si>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</si>
  <si>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</si>
  <si>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</si>
  <si>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</si>
  <si>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</si>
  <si>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</si>
  <si>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</si>
  <si>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</si>
  <si>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</si>
  <si>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</si>
  <si>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</si>
  <si>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</si>
  <si>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</si>
  <si>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</si>
  <si>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</si>
  <si>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</si>
  <si>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</si>
  <si>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</si>
  <si>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</si>
  <si>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</si>
  <si>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</si>
  <si>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</si>
  <si>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</si>
  <si>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</si>
  <si>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</si>
  <si>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</si>
  <si>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</si>
  <si>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</si>
  <si>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</si>
  <si>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</si>
  <si>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</si>
  <si>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</si>
  <si>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</si>
  <si>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</si>
  <si>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</si>
  <si>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</si>
  <si>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</si>
  <si>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</si>
  <si>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</si>
  <si>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</si>
  <si>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</si>
  <si>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</si>
  <si>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</si>
  <si>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</si>
  <si>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</si>
  <si>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</si>
  <si>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</si>
  <si>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</si>
  <si>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</si>
  <si>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</si>
  <si>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</si>
  <si>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</si>
  <si>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</si>
  <si>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</si>
  <si>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</si>
  <si>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</si>
  <si>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</si>
  <si>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</si>
  <si>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</si>
  <si>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</si>
  <si>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</si>
  <si>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</si>
  <si>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</si>
  <si>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</si>
  <si>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</si>
  <si>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</si>
  <si>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</si>
  <si>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</si>
  <si>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</si>
  <si>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</si>
  <si>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</si>
  <si>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</si>
  <si>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</si>
  <si>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</si>
  <si>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</si>
  <si>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</si>
  <si>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</si>
  <si>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</si>
  <si>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</si>
  <si>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</si>
  <si>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</si>
  <si>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</si>
  <si>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</si>
  <si>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</si>
  <si>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</si>
  <si>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</si>
  <si>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</si>
  <si>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</si>
  <si>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</si>
  <si>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</si>
  <si>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</si>
  <si>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</si>
  <si>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</si>
  <si>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</si>
  <si>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</si>
  <si>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</si>
  <si>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</si>
  <si>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</si>
  <si>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</si>
  <si>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</si>
  <si>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</si>
  <si>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</si>
  <si>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</si>
  <si>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</si>
  <si>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</si>
  <si>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</si>
  <si>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</si>
  <si>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</si>
  <si>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</si>
  <si>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</si>
  <si>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</si>
  <si>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</si>
  <si>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</si>
  <si>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</si>
  <si>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</si>
  <si>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</si>
  <si>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</si>
  <si>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</si>
  <si>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</si>
  <si>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</si>
  <si>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</si>
  <si>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</si>
  <si>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</si>
  <si>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</si>
  <si>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</si>
  <si>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</si>
  <si>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</si>
  <si>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</si>
  <si>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</si>
  <si>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</si>
  <si>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</si>
  <si>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</si>
  <si>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</si>
  <si>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</si>
  <si>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</si>
  <si>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</si>
  <si>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</si>
  <si>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</si>
  <si>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</si>
  <si>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</si>
  <si>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</si>
  <si>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</si>
  <si>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</si>
  <si>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</si>
  <si>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</si>
  <si>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</si>
  <si>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</si>
  <si>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</si>
  <si>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</si>
  <si>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</si>
  <si>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</si>
  <si>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</si>
  <si>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</si>
  <si>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</si>
  <si>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</si>
  <si>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</si>
  <si>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</si>
  <si>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</si>
  <si>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</si>
  <si>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</si>
  <si>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</si>
  <si>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</si>
  <si>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</si>
  <si>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</si>
  <si>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</si>
  <si>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</si>
  <si>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</si>
  <si>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</si>
  <si>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</si>
  <si>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</si>
  <si>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</si>
  <si>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</si>
  <si>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</si>
  <si>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</si>
  <si>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</si>
  <si>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</si>
  <si>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</si>
  <si>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</si>
  <si>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</si>
  <si>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</si>
  <si>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</si>
  <si>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</si>
  <si>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</si>
  <si>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</si>
  <si>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</si>
  <si>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</si>
  <si>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</si>
  <si>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</si>
  <si>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</si>
  <si>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</si>
  <si>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</si>
  <si>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</si>
  <si>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</si>
  <si>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</si>
  <si>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</si>
  <si>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</si>
  <si>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</si>
  <si>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</si>
  <si>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</si>
  <si>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</si>
  <si>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</si>
  <si>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</si>
  <si>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</si>
  <si>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</si>
  <si>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</si>
  <si>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</si>
  <si>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</si>
  <si>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</si>
  <si>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</si>
  <si>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</si>
  <si>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</si>
  <si>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</si>
  <si>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</si>
  <si>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</si>
  <si>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</si>
  <si>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</si>
  <si>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</si>
  <si>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</si>
  <si>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</si>
  <si>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</si>
  <si>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</si>
  <si>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</si>
  <si>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</si>
  <si>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</si>
  <si>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</si>
  <si>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</si>
  <si>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</si>
  <si>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</si>
  <si>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</si>
  <si>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</si>
  <si>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</si>
  <si>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</si>
  <si>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</si>
  <si>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</si>
  <si>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</si>
  <si>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</si>
  <si>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</si>
  <si>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</si>
  <si>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</si>
  <si>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</si>
  <si>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</si>
  <si>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</si>
  <si>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</si>
  <si>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</si>
  <si>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</si>
  <si>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</si>
  <si>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</si>
  <si>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</si>
  <si>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</si>
  <si>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</si>
  <si>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</si>
  <si>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</si>
  <si>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</si>
  <si>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</si>
  <si>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</si>
  <si>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</si>
  <si>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</si>
  <si>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</si>
  <si>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</si>
  <si>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</si>
  <si>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</si>
  <si>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</si>
  <si>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</si>
  <si>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</si>
  <si>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</si>
  <si>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</si>
  <si>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</si>
  <si>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</si>
  <si>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</si>
  <si>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</si>
  <si>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</si>
  <si>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</si>
  <si>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</si>
  <si>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</si>
  <si>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</si>
  <si>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</si>
  <si>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</si>
  <si>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</si>
  <si>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</si>
  <si>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</si>
  <si>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</si>
  <si>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</si>
  <si>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</si>
  <si>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</si>
  <si>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</si>
  <si>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</si>
  <si>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</si>
  <si>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</si>
  <si>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</si>
  <si>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</si>
  <si>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</si>
  <si>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</si>
  <si>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</si>
  <si>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</si>
  <si>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</si>
  <si>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</si>
  <si>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</si>
  <si>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</si>
  <si>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</si>
  <si>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</si>
  <si>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</si>
  <si>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</si>
  <si>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</si>
  <si>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</si>
  <si>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</si>
  <si>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</si>
  <si>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</si>
  <si>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</si>
  <si>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</si>
  <si>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</si>
  <si>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</si>
  <si>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</si>
  <si>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</si>
  <si>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</si>
  <si>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</si>
  <si>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</si>
  <si>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</si>
  <si>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</si>
  <si>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</si>
  <si>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</si>
  <si>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</si>
  <si>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</si>
  <si>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</si>
  <si>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</si>
  <si>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</si>
  <si>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</si>
  <si>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</si>
  <si>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</si>
  <si>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</si>
  <si>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</si>
  <si>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</si>
  <si>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</si>
  <si>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</si>
  <si>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</si>
  <si>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</si>
  <si>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</si>
  <si>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</si>
  <si>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</si>
  <si>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</si>
  <si>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</si>
  <si>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</si>
  <si>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</si>
  <si>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</si>
  <si>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</si>
  <si>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</si>
  <si>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</si>
  <si>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</si>
  <si>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</si>
  <si>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</si>
  <si>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</si>
  <si>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</si>
  <si>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</si>
  <si>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</si>
  <si>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</si>
  <si>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</si>
  <si>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</si>
  <si>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</si>
  <si>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</si>
  <si>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</si>
  <si>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</si>
  <si>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</si>
  <si>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</si>
  <si>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</si>
  <si>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</si>
  <si>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</si>
  <si>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</si>
  <si>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</si>
  <si>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</si>
  <si>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</si>
  <si>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</si>
  <si>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</si>
  <si>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</si>
  <si>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</si>
  <si>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</si>
  <si>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</si>
  <si>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</si>
  <si>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</si>
  <si>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</si>
  <si>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</si>
  <si>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</si>
  <si>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</si>
  <si>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</si>
  <si>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</si>
  <si>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</si>
  <si>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</si>
  <si>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</si>
  <si>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</si>
  <si>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</si>
  <si>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</si>
  <si>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</si>
  <si>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</si>
  <si>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</si>
  <si>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</si>
  <si>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</si>
  <si>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</si>
  <si>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</si>
  <si>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</si>
  <si>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</si>
  <si>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</si>
  <si>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</si>
  <si>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</si>
  <si>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</si>
  <si>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</si>
  <si>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</si>
  <si>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</si>
  <si>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</si>
  <si>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</si>
  <si>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</si>
  <si>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</si>
  <si>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</si>
  <si>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</si>
  <si>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</si>
  <si>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</si>
  <si>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</si>
  <si>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</si>
  <si>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</si>
  <si>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</si>
  <si>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</si>
  <si>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</si>
  <si>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</si>
  <si>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</si>
  <si>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</si>
  <si>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</si>
  <si>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</si>
  <si>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</si>
  <si>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</si>
  <si>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</si>
  <si>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</si>
  <si>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</si>
  <si>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</si>
  <si>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</si>
  <si>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</si>
  <si>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</si>
  <si>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</si>
  <si>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</si>
  <si>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</si>
  <si>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</si>
  <si>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</si>
  <si>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</si>
  <si>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</si>
  <si>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</si>
  <si>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</si>
  <si>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</si>
  <si>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</si>
  <si>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</si>
  <si>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</si>
  <si>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</si>
  <si>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</si>
  <si>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</si>
  <si>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</si>
  <si>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</si>
  <si>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</si>
  <si>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</si>
  <si>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</si>
  <si>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</si>
  <si>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</si>
  <si>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</si>
  <si>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</si>
  <si>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</si>
  <si>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</si>
  <si>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</si>
  <si>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</si>
  <si>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</si>
  <si>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</si>
  <si>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</si>
  <si>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</si>
  <si>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</si>
  <si>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</si>
  <si>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</si>
  <si>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</si>
  <si>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</si>
  <si>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</si>
  <si>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</si>
  <si>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</si>
  <si>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</si>
  <si>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</si>
  <si>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</si>
  <si>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</si>
  <si>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</si>
  <si>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</si>
  <si>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</si>
  <si>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</si>
  <si>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</si>
  <si>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</si>
  <si>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</si>
  <si>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</si>
  <si>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</si>
  <si>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</si>
  <si>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</si>
  <si>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</si>
  <si>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</si>
  <si>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</si>
  <si>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</si>
  <si>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</si>
  <si>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</si>
  <si>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</si>
  <si>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</si>
  <si>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</si>
  <si>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</si>
  <si>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</si>
  <si>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</si>
  <si>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</si>
  <si>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</si>
  <si>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</si>
  <si>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</si>
  <si>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</si>
  <si>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</si>
  <si>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</si>
  <si>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</si>
  <si>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</si>
  <si>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</si>
  <si>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</si>
  <si>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</si>
  <si>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</si>
  <si>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</si>
  <si>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</si>
  <si>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</si>
  <si>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</si>
  <si>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</si>
  <si>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</si>
  <si>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</si>
  <si>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</si>
  <si>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</si>
  <si>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</si>
  <si>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</si>
  <si>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</si>
  <si>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</si>
  <si>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</si>
  <si>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</si>
  <si>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</si>
  <si>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</si>
  <si>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</si>
  <si>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</si>
  <si>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</si>
  <si>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</si>
  <si>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</si>
  <si>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</si>
  <si>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</si>
  <si>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</si>
  <si>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</si>
  <si>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</si>
  <si>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</si>
  <si>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</si>
  <si>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</si>
  <si>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</si>
  <si>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</si>
  <si>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</si>
  <si>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</si>
  <si>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</si>
  <si>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</si>
  <si>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</si>
  <si>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</si>
  <si>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</si>
  <si>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</si>
  <si>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</si>
  <si>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</si>
  <si>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</si>
  <si>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</si>
  <si>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</si>
  <si>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</si>
  <si>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</si>
  <si>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</si>
  <si>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</si>
  <si>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</si>
  <si>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</si>
  <si>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</si>
  <si>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</si>
  <si>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</si>
  <si>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</si>
  <si>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</si>
  <si>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</si>
  <si>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</si>
  <si>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</si>
  <si>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</si>
  <si>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</si>
  <si>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</si>
  <si>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</si>
  <si>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</si>
  <si>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</si>
  <si>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</si>
  <si>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</si>
  <si>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</si>
  <si>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</si>
  <si>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</si>
  <si>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</si>
  <si>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</si>
  <si>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</si>
  <si>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</si>
  <si>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</si>
  <si>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</si>
  <si>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</si>
  <si>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</si>
  <si>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</si>
  <si>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</si>
  <si>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</si>
  <si>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</si>
  <si>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</si>
  <si>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</si>
  <si>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</si>
  <si>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</si>
  <si>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</si>
  <si>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</si>
  <si>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</si>
  <si>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</si>
  <si>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</si>
  <si>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</si>
  <si>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</si>
  <si>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</si>
  <si>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</si>
  <si>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</si>
  <si>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</si>
  <si>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</si>
  <si>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</si>
  <si>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</si>
  <si>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</si>
  <si>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</si>
  <si>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</si>
  <si>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</si>
  <si>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</si>
  <si>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</si>
  <si>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</si>
  <si>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</si>
  <si>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</si>
  <si>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</si>
  <si>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</si>
  <si>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</si>
  <si>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</si>
  <si>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</si>
  <si>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</si>
  <si>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</si>
  <si>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</si>
  <si>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</si>
  <si>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</si>
  <si>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</si>
  <si>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</si>
  <si>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</si>
  <si>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</si>
  <si>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</si>
  <si>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</si>
  <si>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</si>
  <si>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</si>
  <si>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</si>
  <si>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</si>
  <si>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</si>
  <si>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</si>
  <si>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</si>
  <si>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</si>
  <si>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</si>
  <si>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</si>
  <si>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</si>
  <si>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</si>
  <si>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</si>
  <si>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</si>
  <si>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</si>
  <si>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</si>
  <si>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</si>
  <si>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</si>
  <si>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</si>
  <si>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</si>
  <si>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</si>
  <si>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</si>
  <si>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</si>
  <si>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</si>
  <si>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</si>
  <si>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</si>
  <si>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</si>
  <si>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</si>
  <si>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</si>
  <si>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</si>
  <si>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</si>
  <si>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</si>
  <si>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</si>
  <si>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</si>
  <si>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</si>
  <si>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</si>
  <si>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</si>
  <si>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</si>
  <si>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</si>
  <si>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</si>
  <si>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</si>
  <si>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</si>
  <si>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</si>
  <si>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</si>
  <si>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</si>
  <si>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</si>
  <si>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</si>
  <si>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</si>
  <si>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</si>
  <si>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</si>
  <si>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</si>
  <si>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</si>
  <si>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</si>
  <si>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</si>
  <si>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</si>
  <si>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</si>
  <si>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</si>
  <si>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</si>
  <si>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</si>
  <si>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</si>
  <si>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</si>
  <si>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</si>
  <si>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</si>
  <si>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</si>
  <si>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</si>
  <si>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</si>
  <si>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</si>
  <si>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</si>
  <si>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</si>
  <si>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</si>
  <si>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</si>
  <si>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</si>
  <si>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</si>
  <si>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</si>
  <si>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</si>
  <si>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</si>
  <si>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</si>
  <si>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</si>
  <si>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</si>
  <si>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</si>
  <si>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</si>
  <si>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</si>
  <si>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</si>
  <si>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</si>
  <si>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</si>
  <si>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</si>
  <si>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</si>
  <si>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</si>
  <si>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</si>
  <si>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</si>
  <si>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</si>
  <si>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</si>
  <si>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</si>
  <si>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</si>
  <si>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</si>
  <si>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</si>
  <si>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</si>
  <si>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</si>
  <si>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</si>
  <si>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</si>
  <si>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</si>
  <si>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</si>
  <si>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</si>
  <si>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</si>
  <si>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</si>
  <si>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</si>
  <si>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</si>
  <si>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</si>
  <si>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</si>
  <si>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</si>
  <si>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</si>
  <si>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</si>
  <si>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</si>
  <si>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</si>
  <si>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</si>
  <si>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</si>
  <si>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</si>
  <si>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</si>
  <si>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</si>
  <si>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</si>
  <si>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</si>
  <si>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</si>
  <si>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</si>
  <si>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</si>
  <si>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</si>
  <si>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</si>
  <si>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</si>
  <si>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</si>
  <si>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</si>
  <si>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</si>
  <si>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</si>
  <si>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</si>
  <si>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</si>
  <si>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</si>
  <si>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</si>
  <si>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</si>
  <si>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</si>
  <si>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</si>
  <si>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</si>
  <si>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</si>
  <si>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</si>
  <si>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</si>
  <si>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</si>
  <si>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</si>
  <si>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</si>
  <si>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</si>
  <si>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</si>
  <si>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</si>
  <si>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</si>
  <si>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</si>
  <si>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</si>
  <si>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</si>
  <si>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</si>
  <si>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</si>
  <si>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</si>
  <si>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</si>
  <si>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</si>
  <si>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</si>
  <si>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</si>
  <si>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</si>
  <si>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</si>
  <si>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</si>
  <si>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</si>
  <si>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</si>
  <si>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</si>
  <si>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</si>
  <si>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</si>
  <si>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</si>
  <si>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</si>
  <si>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</si>
  <si>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</si>
  <si>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</si>
  <si>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</si>
  <si>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</si>
  <si>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</si>
  <si>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</si>
  <si>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</si>
  <si>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</si>
  <si>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</si>
  <si>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</si>
  <si>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</si>
  <si>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</si>
  <si>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</si>
  <si>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</si>
  <si>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</si>
  <si>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</si>
  <si>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</si>
  <si>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</si>
  <si>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</si>
  <si>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</si>
  <si>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</si>
  <si>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</si>
  <si>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</si>
  <si>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</si>
  <si>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</si>
  <si>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</si>
  <si>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</si>
  <si>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</si>
  <si>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</si>
  <si>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</si>
  <si>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</si>
  <si>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</si>
  <si>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</si>
  <si>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</si>
  <si>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</si>
  <si>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</si>
  <si>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</si>
  <si>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</si>
  <si>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</si>
  <si>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</si>
  <si>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</si>
  <si>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</si>
  <si>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</si>
  <si>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</si>
  <si>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</si>
  <si>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</si>
  <si>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</si>
  <si>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</si>
  <si>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</si>
  <si>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</si>
  <si>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</si>
  <si>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</si>
  <si>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</si>
  <si>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</si>
  <si>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</si>
  <si>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</si>
  <si>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</si>
  <si>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</si>
  <si>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</si>
  <si>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</si>
  <si>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</si>
  <si>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</si>
  <si>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</si>
  <si>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</si>
  <si>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</si>
  <si>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</si>
  <si>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</si>
  <si>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</si>
  <si>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</si>
  <si>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</si>
  <si>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</si>
  <si>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</si>
  <si>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</si>
  <si>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</si>
  <si>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</si>
  <si>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</si>
  <si>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</si>
  <si>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</si>
  <si>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</si>
  <si>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</si>
  <si>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</si>
  <si>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</si>
  <si>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</si>
  <si>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</si>
  <si>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</si>
  <si>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</si>
  <si>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</si>
  <si>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</si>
  <si>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</si>
  <si>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</si>
  <si>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</si>
  <si>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</si>
  <si>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</si>
  <si>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</si>
  <si>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</si>
  <si>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</si>
  <si>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</si>
  <si>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</si>
  <si>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</si>
  <si>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</si>
  <si>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</si>
  <si>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</si>
  <si>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</si>
  <si>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</si>
  <si>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</si>
  <si>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</si>
  <si>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</si>
  <si>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</si>
  <si>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</si>
  <si>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</si>
  <si>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</si>
  <si>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</si>
  <si>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</si>
  <si>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</si>
  <si>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</si>
  <si>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</si>
  <si>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</si>
  <si>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</si>
  <si>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</si>
  <si>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</si>
  <si>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</si>
  <si>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</si>
  <si>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</si>
  <si>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</si>
  <si>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</si>
  <si>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</si>
  <si>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</si>
  <si>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</si>
  <si>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</si>
  <si>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</si>
  <si>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</si>
  <si>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</si>
  <si>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</si>
  <si>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</si>
  <si>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</si>
  <si>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</si>
  <si>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</si>
  <si>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</si>
  <si>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</si>
  <si>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</si>
  <si>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</si>
  <si>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</si>
  <si>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</si>
  <si>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</si>
  <si>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</si>
  <si>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</si>
  <si>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</si>
  <si>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</si>
  <si>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</si>
  <si>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</si>
  <si>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</si>
  <si>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</si>
  <si>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</si>
  <si>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</si>
  <si>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</si>
  <si>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</si>
  <si>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</si>
  <si>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</si>
  <si>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</si>
  <si>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</si>
  <si>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</si>
  <si>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</si>
  <si>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</si>
  <si>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</si>
  <si>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</si>
  <si>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</si>
  <si>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</si>
  <si>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</si>
  <si>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</si>
  <si>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</si>
  <si>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</si>
  <si>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</si>
  <si>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</si>
  <si>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</si>
  <si>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</si>
  <si>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</si>
  <si>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</si>
  <si>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</si>
  <si>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</si>
  <si>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</si>
  <si>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</si>
  <si>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</si>
  <si>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</si>
  <si>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</si>
  <si>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</si>
  <si>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</si>
  <si>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</si>
  <si>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</si>
  <si>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</si>
  <si>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</si>
  <si>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</si>
  <si>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</si>
  <si>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</si>
  <si>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</si>
  <si>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</si>
  <si>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</si>
  <si>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</si>
  <si>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</si>
  <si>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</si>
  <si>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</si>
  <si>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</si>
  <si>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</si>
  <si>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</si>
  <si>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</si>
  <si>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</si>
  <si>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</si>
  <si>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</si>
  <si>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</si>
  <si>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</si>
  <si>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</si>
  <si>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</si>
  <si>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</si>
  <si>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</si>
  <si>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</si>
  <si>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</si>
  <si>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</si>
  <si>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</si>
  <si>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</si>
  <si>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</si>
  <si>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</si>
  <si>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</si>
  <si>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</si>
  <si>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</si>
  <si>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</si>
  <si>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</si>
  <si>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</si>
  <si>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</si>
  <si>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</si>
  <si>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</si>
  <si>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</si>
  <si>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</si>
  <si>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</si>
  <si>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</si>
  <si>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</si>
  <si>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</si>
  <si>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</si>
  <si>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</si>
  <si>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</si>
  <si>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</si>
  <si>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</si>
  <si>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</si>
  <si>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</si>
  <si>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</si>
  <si>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</si>
  <si>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</si>
  <si>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</si>
  <si>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</si>
  <si>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</si>
  <si>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</si>
  <si>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</si>
  <si>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</si>
  <si>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</si>
  <si>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</si>
  <si>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</si>
  <si>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</si>
  <si>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</si>
  <si>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</si>
  <si>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</si>
  <si>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</si>
  <si>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</si>
  <si>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</si>
  <si>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</si>
  <si>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</si>
  <si>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</si>
  <si>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</si>
  <si>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</si>
  <si>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</si>
  <si>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</si>
  <si>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</si>
  <si>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</si>
  <si>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</si>
  <si>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</si>
  <si>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</si>
  <si>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</si>
  <si>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</si>
  <si>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</si>
  <si>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</si>
  <si>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</si>
  <si>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</si>
  <si>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</si>
  <si>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</si>
  <si>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</si>
  <si>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</si>
  <si>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</si>
  <si>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</si>
  <si>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</si>
  <si>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</si>
  <si>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</si>
  <si>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</si>
  <si>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</si>
  <si>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</si>
  <si>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</si>
  <si>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</si>
  <si>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</si>
  <si>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</si>
  <si>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</si>
  <si>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</si>
  <si>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</si>
  <si>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</si>
  <si>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</si>
  <si>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</si>
  <si>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</si>
  <si>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</si>
  <si>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</si>
  <si>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</si>
  <si>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</si>
  <si>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</si>
  <si>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</si>
  <si>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</si>
  <si>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</si>
  <si>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</si>
  <si>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</si>
  <si>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</si>
  <si>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</si>
  <si>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</si>
  <si>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</si>
  <si>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</si>
  <si>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</si>
  <si>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</si>
  <si>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</si>
  <si>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</si>
  <si>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</si>
  <si>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</si>
  <si>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</si>
  <si>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</si>
  <si>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</si>
  <si>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</si>
  <si>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</si>
  <si>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</si>
  <si>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</si>
  <si>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</si>
  <si>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</si>
  <si>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</si>
  <si>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</si>
  <si>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</si>
  <si>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</si>
  <si>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</si>
  <si>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</si>
  <si>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</si>
  <si>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</si>
  <si>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</si>
  <si>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</si>
  <si>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</si>
  <si>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</si>
  <si>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</si>
  <si>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</si>
  <si>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</si>
  <si>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</si>
  <si>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</si>
  <si>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</si>
  <si>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</si>
  <si>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</si>
  <si>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</si>
  <si>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</si>
  <si>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</si>
  <si>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</si>
  <si>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</si>
  <si>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</si>
  <si>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</si>
  <si>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</si>
  <si>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</si>
  <si>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</si>
  <si>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</si>
  <si>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</si>
  <si>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</si>
  <si>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</si>
  <si>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</si>
  <si>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</si>
  <si>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</si>
  <si>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</si>
  <si>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</si>
  <si>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</si>
  <si>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</si>
  <si>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</si>
  <si>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</si>
  <si>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</si>
  <si>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</si>
  <si>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</si>
  <si>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</si>
  <si>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</si>
  <si>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</si>
  <si>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</si>
  <si>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</si>
  <si>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</si>
  <si>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</si>
  <si>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</si>
  <si>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</si>
  <si>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</si>
  <si>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</si>
  <si>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</si>
  <si>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</si>
  <si>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</si>
  <si>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</si>
  <si>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</si>
  <si>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</si>
  <si>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</si>
  <si>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</si>
  <si>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</si>
  <si>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</si>
  <si>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</si>
  <si>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</si>
  <si>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</si>
  <si>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</si>
  <si>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</si>
  <si>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</si>
  <si>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</si>
  <si>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</si>
  <si>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</si>
  <si>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</si>
  <si>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</si>
  <si>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</si>
  <si>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</si>
  <si>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</si>
  <si>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</si>
  <si>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</si>
  <si>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</si>
  <si>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</si>
  <si>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</si>
  <si>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</si>
  <si>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</si>
  <si>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</si>
  <si>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</si>
  <si>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</si>
  <si>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</si>
  <si>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</si>
  <si>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</si>
  <si>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</si>
  <si>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</si>
  <si>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</si>
  <si>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</si>
  <si>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</si>
  <si>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</si>
  <si>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</si>
  <si>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</si>
  <si>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</si>
  <si>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</si>
  <si>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</si>
  <si>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</si>
  <si>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</si>
  <si>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</si>
  <si>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</si>
  <si>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</si>
  <si>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</si>
  <si>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</si>
  <si>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</si>
  <si>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</si>
  <si>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</si>
  <si>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</si>
  <si>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</si>
  <si>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</si>
  <si>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</si>
  <si>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</si>
  <si>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</si>
  <si>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</si>
  <si>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</si>
  <si>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</si>
  <si>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</si>
  <si>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</si>
  <si>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</si>
  <si>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</si>
  <si>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</si>
  <si>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</si>
  <si>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</si>
  <si>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</si>
  <si>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</si>
  <si>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</si>
  <si>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</si>
  <si>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</si>
  <si>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</si>
  <si>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</si>
  <si>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</si>
  <si>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</si>
  <si>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</si>
  <si>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</si>
  <si>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</si>
  <si>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</si>
  <si>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</si>
  <si>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</si>
  <si>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</si>
  <si>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</si>
  <si>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</si>
  <si>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</si>
  <si>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</si>
  <si>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</si>
  <si>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</si>
  <si>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</si>
  <si>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</si>
  <si>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</si>
  <si>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</si>
  <si>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</si>
  <si>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</si>
  <si>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</si>
  <si>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</si>
  <si>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</si>
  <si>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</si>
  <si>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</si>
  <si>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</si>
  <si>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</si>
  <si>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</si>
  <si>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</si>
  <si>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</si>
  <si>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</si>
  <si>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</si>
  <si>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</si>
  <si>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</si>
  <si>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</si>
  <si>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</si>
  <si>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</si>
  <si>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</si>
  <si>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</si>
  <si>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</si>
  <si>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</si>
  <si>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</si>
  <si>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</si>
  <si>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</si>
  <si>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</si>
  <si>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</si>
  <si>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</si>
  <si>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</si>
  <si>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</si>
  <si>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</si>
  <si>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</si>
  <si>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</si>
  <si>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</si>
  <si>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</si>
  <si>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</si>
  <si>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</si>
  <si>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</si>
  <si>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</si>
  <si>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</si>
  <si>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</si>
  <si>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</si>
  <si>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</si>
  <si>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</si>
  <si>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</si>
  <si>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</si>
  <si>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</si>
  <si>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</si>
  <si>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</si>
  <si>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</si>
  <si>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</si>
  <si>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</si>
  <si>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</si>
  <si>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</si>
  <si>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</si>
  <si>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</si>
  <si>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</si>
  <si>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</si>
  <si>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</si>
  <si>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</si>
  <si>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</si>
  <si>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</si>
  <si>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</si>
  <si>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</si>
  <si>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</si>
  <si>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</si>
  <si>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</si>
  <si>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</si>
  <si>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</si>
  <si>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</si>
  <si>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</si>
  <si>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</si>
  <si>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</si>
  <si>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</si>
  <si>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</si>
  <si>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</si>
  <si>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</si>
  <si>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</si>
  <si>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</si>
  <si>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</si>
  <si>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</si>
  <si>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</si>
  <si>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</si>
  <si>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</si>
  <si>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</si>
  <si>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</si>
  <si>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</si>
  <si>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</si>
  <si>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</si>
  <si>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</si>
  <si>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</si>
  <si>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</si>
  <si>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</si>
  <si>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</si>
  <si>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</si>
  <si>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</si>
  <si>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</si>
  <si>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</si>
  <si>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</si>
  <si>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</si>
  <si>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</si>
  <si>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</si>
  <si>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</si>
  <si>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</si>
  <si>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</si>
  <si>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</si>
  <si>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</si>
  <si>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</si>
  <si>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</si>
  <si>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</si>
  <si>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</si>
  <si>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</si>
  <si>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</si>
  <si>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</si>
  <si>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</si>
  <si>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</si>
  <si>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</si>
  <si>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</si>
  <si>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</si>
  <si>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</si>
  <si>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</si>
  <si>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</si>
  <si>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</si>
  <si>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</si>
  <si>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</si>
  <si>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</si>
  <si>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</si>
  <si>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</si>
  <si>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</si>
  <si>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</si>
  <si>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</si>
  <si>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</si>
  <si>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</si>
  <si>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</si>
  <si>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</si>
  <si>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</si>
  <si>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</si>
  <si>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</si>
  <si>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</si>
  <si>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</si>
  <si>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</si>
  <si>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</si>
  <si>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</si>
  <si>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</si>
  <si>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</si>
  <si>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</si>
  <si>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</si>
  <si>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</si>
  <si>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</si>
  <si>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</si>
  <si>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</si>
  <si>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</si>
  <si>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</si>
  <si>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</si>
  <si>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</si>
  <si>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</si>
  <si>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</si>
  <si>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</si>
  <si>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</si>
  <si>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</si>
  <si>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</si>
  <si>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</si>
  <si>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</si>
  <si>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</si>
  <si>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</si>
  <si>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</si>
  <si>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</si>
  <si>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</si>
  <si>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</si>
  <si>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</si>
  <si>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</si>
  <si>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</si>
  <si>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</si>
  <si>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</si>
  <si>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</si>
  <si>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</si>
  <si>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</si>
  <si>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</si>
  <si>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</si>
  <si>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</si>
  <si>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</si>
  <si>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</si>
  <si>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</si>
  <si>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</si>
  <si>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</si>
  <si>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</si>
  <si>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</si>
  <si>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</si>
  <si>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</si>
  <si>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</si>
  <si>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</si>
  <si>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</si>
  <si>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</si>
  <si>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</si>
  <si>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</si>
  <si>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</si>
  <si>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</si>
  <si>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</si>
  <si>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</si>
  <si>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</si>
  <si>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</si>
  <si>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</si>
  <si>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</si>
  <si>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</si>
  <si>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</si>
  <si>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</si>
  <si>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</si>
  <si>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</si>
  <si>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</si>
  <si>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</si>
  <si>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</si>
  <si>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</si>
  <si>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</si>
  <si>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</si>
  <si>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</si>
  <si>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</si>
  <si>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</si>
  <si>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</si>
  <si>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</si>
  <si>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</si>
  <si>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</si>
  <si>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</si>
  <si>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</si>
  <si>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</si>
  <si>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</si>
  <si>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</si>
  <si>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</si>
  <si>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</si>
  <si>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</si>
  <si>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</si>
  <si>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</si>
  <si>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</si>
  <si>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</si>
  <si>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</si>
  <si>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</si>
  <si>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</si>
  <si>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</si>
  <si>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</si>
  <si>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</si>
  <si>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</si>
  <si>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</si>
  <si>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</si>
  <si>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</si>
  <si>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</si>
  <si>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</si>
  <si>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</si>
  <si>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</si>
  <si>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</si>
  <si>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</si>
  <si>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</si>
  <si>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</si>
  <si>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</si>
  <si>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</si>
  <si>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</si>
  <si>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</si>
  <si>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</si>
  <si>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</si>
  <si>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</si>
  <si>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</si>
  <si>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</si>
  <si>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</si>
  <si>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</si>
  <si>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</si>
  <si>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</si>
  <si>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</si>
  <si>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</si>
  <si>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</si>
  <si>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</si>
  <si>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</si>
  <si>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</si>
  <si>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</si>
  <si>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</si>
  <si>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</si>
  <si>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</si>
  <si>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</si>
  <si>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</si>
  <si>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</si>
  <si>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</si>
  <si>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</si>
  <si>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</si>
  <si>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</si>
  <si>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</si>
  <si>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</si>
  <si>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</si>
  <si>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</si>
  <si>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</si>
  <si>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</si>
  <si>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</si>
  <si>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</si>
  <si>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</si>
  <si>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</si>
  <si>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</si>
  <si>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</si>
  <si>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</si>
  <si>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</si>
  <si>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</si>
  <si>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</si>
  <si>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</si>
  <si>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</si>
  <si>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</si>
  <si>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</si>
  <si>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</si>
  <si>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</si>
  <si>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</si>
  <si>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</si>
  <si>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</si>
  <si>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</si>
  <si>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</si>
  <si>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</si>
  <si>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</si>
  <si>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</si>
  <si>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</si>
  <si>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</si>
  <si>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</si>
  <si>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</si>
  <si>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</si>
  <si>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</si>
  <si>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</si>
  <si>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</si>
  <si>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</si>
  <si>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</si>
  <si>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</si>
  <si>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</si>
  <si>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</si>
  <si>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</si>
  <si>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</si>
  <si>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</si>
  <si>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</si>
  <si>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</si>
  <si>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</si>
  <si>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</si>
  <si>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</si>
  <si>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</si>
  <si>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</si>
  <si>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</si>
  <si>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</si>
  <si>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</si>
  <si>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</si>
  <si>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</si>
  <si>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</si>
  <si>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</si>
  <si>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</si>
  <si>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</si>
  <si>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</si>
  <si>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</si>
  <si>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</si>
  <si>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</si>
  <si>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</si>
  <si>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</si>
  <si>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</si>
  <si>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</si>
  <si>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</si>
  <si>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</si>
  <si>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</si>
  <si>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</si>
  <si>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</si>
  <si>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</si>
  <si>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</si>
  <si>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</si>
  <si>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</si>
  <si>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</si>
  <si>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</si>
  <si>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</si>
  <si>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</si>
  <si>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</si>
  <si>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</si>
  <si>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</si>
  <si>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</si>
  <si>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</si>
  <si>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</si>
  <si>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</si>
  <si>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</si>
  <si>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</si>
  <si>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</si>
  <si>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</si>
  <si>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</si>
  <si>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</si>
  <si>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</si>
  <si>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</si>
  <si>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</si>
  <si>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</si>
  <si>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</si>
  <si>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</si>
  <si>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</si>
  <si>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</si>
  <si>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</si>
  <si>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</si>
  <si>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</si>
  <si>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</si>
  <si>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</si>
  <si>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</si>
  <si>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</si>
  <si>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</si>
  <si>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</si>
  <si>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</si>
  <si>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</si>
  <si>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</si>
  <si>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</si>
  <si>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</si>
  <si>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</si>
  <si>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</si>
  <si>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</si>
  <si>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</si>
  <si>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</si>
  <si>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</si>
  <si>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</si>
  <si>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</si>
  <si>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</si>
  <si>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</si>
  <si>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</si>
  <si>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</si>
  <si>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</si>
  <si>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</si>
  <si>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</si>
  <si>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</si>
  <si>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</si>
  <si>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</si>
  <si>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</si>
  <si>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</si>
  <si>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</si>
  <si>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</si>
  <si>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</si>
  <si>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</si>
  <si>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</si>
  <si>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</si>
  <si>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</si>
  <si>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</si>
  <si>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</si>
  <si>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</si>
  <si>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</si>
  <si>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</si>
  <si>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</si>
  <si>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</si>
  <si>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</si>
  <si>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</si>
  <si>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</si>
  <si>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</si>
  <si>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</si>
  <si>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</si>
  <si>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</si>
  <si>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</si>
  <si>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</si>
  <si>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</si>
  <si>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</si>
  <si>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</si>
  <si>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</si>
  <si>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</si>
  <si>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</si>
  <si>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</si>
  <si>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</si>
  <si>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</si>
  <si>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</si>
  <si>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</si>
  <si>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</si>
  <si>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</si>
  <si>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</si>
  <si>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</si>
  <si>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</si>
  <si>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</si>
  <si>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</si>
  <si>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</si>
  <si>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</si>
  <si>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</si>
  <si>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</si>
  <si>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</si>
  <si>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</si>
  <si>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</si>
  <si>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</si>
  <si>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</si>
  <si>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</si>
  <si>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</si>
  <si>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</si>
  <si>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</si>
  <si>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</si>
  <si>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</si>
  <si>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</si>
  <si>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</si>
  <si>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</si>
  <si>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</si>
  <si>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</si>
  <si>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</si>
  <si>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</si>
  <si>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</si>
  <si>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</si>
  <si>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</si>
  <si>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</si>
  <si>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</si>
  <si>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</si>
  <si>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</si>
  <si>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</si>
  <si>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</si>
  <si>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</si>
  <si>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</si>
  <si>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</si>
  <si>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</si>
  <si>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</si>
  <si>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</si>
  <si>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</si>
  <si>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</si>
  <si>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</si>
  <si>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</si>
  <si>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</si>
  <si>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</si>
  <si>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</si>
  <si>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</si>
  <si>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</si>
  <si>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</si>
  <si>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</si>
  <si>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</si>
  <si>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</si>
  <si>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</si>
  <si>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</si>
  <si>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</si>
  <si>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</si>
  <si>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</si>
  <si>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</si>
  <si>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</si>
  <si>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</si>
  <si>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</si>
  <si>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</si>
  <si>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</si>
  <si>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</si>
  <si>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</si>
  <si>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</si>
  <si>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</si>
  <si>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</si>
  <si>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</si>
  <si>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</si>
  <si>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</si>
  <si>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</si>
  <si>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</si>
  <si>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</si>
  <si>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</si>
  <si>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</si>
  <si>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</si>
  <si>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</si>
  <si>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</si>
  <si>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</si>
  <si>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</si>
  <si>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</si>
  <si>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</si>
  <si>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</si>
  <si>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</si>
  <si>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</si>
  <si>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</si>
  <si>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</si>
  <si>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</si>
  <si>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</si>
  <si>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</si>
  <si>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</si>
  <si>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</si>
  <si>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</si>
  <si>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</si>
  <si>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</si>
  <si>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</si>
  <si>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</si>
  <si>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</si>
  <si>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</si>
  <si>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</si>
  <si>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</si>
  <si>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</si>
  <si>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</si>
  <si>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</si>
  <si>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</si>
  <si>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</si>
  <si>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</si>
  <si>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</si>
  <si>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</si>
  <si>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</si>
  <si>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</si>
  <si>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</si>
  <si>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</si>
  <si>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</si>
  <si>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</si>
  <si>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</si>
  <si>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</si>
  <si>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</si>
  <si>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</si>
  <si>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</si>
  <si>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</si>
  <si>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</si>
  <si>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</si>
  <si>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</si>
  <si>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</si>
  <si>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</si>
  <si>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</si>
  <si>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</si>
  <si>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</si>
  <si>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</si>
  <si>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</si>
  <si>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</si>
  <si>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</si>
  <si>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</si>
  <si>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</si>
  <si>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</si>
  <si>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</si>
  <si>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</si>
  <si>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</si>
  <si>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</si>
  <si>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</si>
  <si>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</si>
  <si>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</si>
  <si>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</si>
  <si>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</si>
  <si>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</si>
  <si>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</si>
  <si>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</si>
  <si>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</si>
  <si>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</si>
  <si>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</si>
  <si>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</si>
  <si>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</si>
  <si>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</si>
  <si>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</si>
  <si>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</si>
  <si>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</si>
  <si>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</si>
  <si>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</si>
  <si>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</si>
  <si>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</si>
  <si>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</si>
  <si>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</si>
  <si>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</si>
  <si>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</si>
  <si>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</si>
  <si>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</si>
  <si>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</si>
  <si>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</si>
  <si>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</si>
  <si>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</si>
  <si>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</si>
  <si>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</si>
  <si>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</si>
  <si>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</si>
  <si>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</si>
  <si>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</si>
  <si>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</si>
  <si>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</si>
  <si>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</si>
  <si>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</si>
  <si>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</si>
  <si>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</si>
  <si>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</si>
  <si>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</si>
  <si>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</si>
  <si>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</si>
  <si>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</si>
  <si>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</si>
  <si>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</si>
  <si>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</si>
  <si>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</si>
  <si>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</si>
  <si>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</si>
  <si>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</si>
  <si>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</si>
  <si>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</si>
  <si>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</si>
  <si>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</si>
  <si>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</si>
  <si>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</si>
  <si>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</si>
  <si>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</si>
  <si>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</si>
  <si>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</si>
  <si>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</si>
  <si>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</si>
  <si>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</si>
  <si>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</si>
  <si>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</si>
  <si>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</si>
  <si>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</si>
  <si>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</si>
  <si>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</si>
  <si>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</si>
  <si>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</si>
  <si>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</si>
  <si>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</si>
  <si>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</si>
  <si>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</si>
  <si>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</si>
  <si>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</si>
  <si>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</si>
  <si>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</si>
  <si>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</si>
  <si>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</si>
  <si>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</si>
  <si>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</si>
  <si>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</si>
  <si>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</si>
  <si>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</si>
  <si>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</si>
  <si>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</si>
  <si>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</si>
  <si>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</si>
  <si>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</si>
  <si>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</si>
  <si>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</si>
  <si>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</si>
  <si>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</si>
  <si>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</si>
  <si>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</si>
  <si>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</si>
  <si>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</si>
  <si>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</si>
  <si>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</si>
  <si>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</si>
  <si>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</si>
  <si>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</si>
  <si>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</si>
  <si>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</si>
  <si>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</si>
  <si>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</si>
  <si>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</si>
  <si>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</si>
  <si>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</si>
  <si>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</si>
  <si>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</si>
  <si>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</si>
  <si>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</si>
  <si>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</si>
  <si>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</si>
  <si>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</si>
  <si>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</si>
  <si>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</si>
  <si>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</si>
  <si>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</si>
  <si>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</si>
  <si>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</si>
  <si>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</si>
  <si>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</si>
  <si>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</si>
  <si>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</si>
  <si>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</si>
  <si>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</si>
  <si>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</si>
  <si>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</si>
  <si>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</si>
  <si>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</si>
  <si>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</si>
  <si>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</si>
  <si>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</si>
  <si>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</si>
  <si>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</si>
  <si>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</si>
  <si>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</si>
  <si>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</si>
  <si>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</si>
  <si>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</si>
  <si>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</si>
  <si>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</si>
  <si>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</si>
  <si>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</si>
  <si>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</si>
  <si>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</si>
  <si>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</si>
  <si>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</si>
  <si>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</si>
  <si>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</si>
  <si>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</si>
  <si>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</si>
  <si>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</si>
  <si>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</si>
  <si>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</si>
  <si>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</si>
  <si>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</si>
  <si>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</si>
  <si>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</si>
  <si>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</si>
  <si>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</si>
  <si>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</si>
  <si>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</si>
  <si>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</si>
  <si>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</si>
  <si>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</si>
  <si>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</si>
  <si>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</si>
  <si>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</si>
  <si>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</si>
  <si>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</si>
  <si>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</si>
  <si>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</si>
  <si>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</si>
  <si>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</si>
  <si>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</si>
  <si>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</si>
  <si>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</si>
  <si>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</si>
  <si>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</si>
  <si>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</si>
  <si>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</si>
  <si>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</si>
  <si>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</si>
  <si>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</si>
  <si>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</si>
  <si>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</si>
  <si>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</si>
  <si>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</si>
  <si>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</si>
  <si>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</si>
  <si>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</si>
  <si>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</si>
  <si>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</si>
  <si>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</si>
  <si>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</si>
  <si>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</si>
  <si>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</si>
  <si>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</si>
  <si>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</si>
  <si>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</si>
  <si>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</si>
  <si>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</si>
  <si>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</si>
  <si>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</si>
  <si>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</si>
  <si>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</si>
  <si>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</si>
  <si>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</si>
  <si>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</si>
  <si>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</si>
  <si>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</si>
  <si>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</si>
  <si>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</si>
  <si>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</si>
  <si>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</si>
  <si>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</si>
  <si>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</si>
  <si>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</si>
  <si>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</si>
  <si>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</si>
  <si>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</si>
  <si>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</si>
  <si>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</si>
  <si>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</si>
  <si>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</si>
  <si>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</si>
  <si>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</si>
  <si>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</si>
  <si>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</si>
  <si>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</si>
  <si>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</si>
  <si>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</si>
  <si>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</si>
  <si>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</si>
  <si>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</si>
  <si>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</si>
  <si>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</si>
  <si>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</si>
  <si>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</si>
  <si>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</si>
  <si>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</si>
  <si>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</si>
  <si>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</si>
  <si>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</si>
  <si>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</si>
  <si>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</si>
  <si>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</si>
  <si>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</si>
  <si>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</si>
  <si>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</si>
  <si>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</si>
  <si>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</si>
  <si>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</si>
  <si>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</si>
  <si>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</si>
  <si>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</si>
  <si>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</si>
  <si>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</si>
  <si>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</si>
  <si>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</si>
  <si>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</si>
  <si>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</si>
  <si>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</si>
  <si>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</si>
  <si>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</si>
  <si>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</si>
  <si>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</si>
  <si>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</si>
  <si>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</si>
  <si>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</si>
  <si>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</si>
  <si>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</si>
  <si>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</si>
  <si>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</si>
  <si>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</si>
  <si>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</si>
  <si>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</si>
  <si>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</si>
  <si>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</si>
  <si>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</si>
  <si>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</si>
  <si>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</si>
  <si>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</si>
  <si>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</si>
  <si>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</si>
  <si>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</si>
  <si>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</si>
  <si>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</si>
  <si>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</si>
  <si>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</si>
  <si>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</si>
  <si>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</si>
  <si>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</si>
  <si>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</si>
  <si>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</si>
  <si>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</si>
  <si>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</si>
  <si>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</si>
  <si>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</si>
  <si>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</si>
  <si>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</si>
  <si>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</si>
  <si>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</si>
  <si>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</si>
  <si>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</si>
  <si>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</si>
  <si>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</si>
  <si>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</si>
  <si>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</si>
  <si>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</si>
  <si>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</si>
  <si>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</si>
  <si>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</si>
  <si>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</si>
  <si>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</si>
  <si>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</si>
  <si>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</si>
  <si>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</si>
  <si>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</si>
  <si>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</si>
  <si>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</si>
  <si>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</si>
  <si>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</si>
  <si>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</si>
  <si>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</si>
  <si>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</si>
  <si>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</si>
  <si>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</si>
  <si>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</si>
  <si>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</si>
  <si>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</si>
  <si>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</si>
  <si>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</si>
  <si>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</si>
  <si>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</si>
  <si>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</si>
  <si>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</si>
  <si>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</si>
  <si>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</si>
  <si>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</si>
  <si>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</si>
  <si>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</si>
  <si>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</si>
  <si>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</si>
  <si>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</si>
  <si>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</si>
  <si>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</si>
  <si>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</si>
  <si>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</si>
  <si>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</si>
  <si>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</si>
  <si>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</si>
  <si>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</si>
  <si>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</si>
  <si>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</si>
  <si>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</si>
  <si>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</si>
  <si>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</si>
  <si>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</si>
  <si>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</si>
  <si>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</si>
  <si>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</si>
  <si>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</si>
  <si>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</si>
  <si>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</si>
  <si>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</si>
  <si>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</si>
  <si>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</si>
  <si>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</si>
  <si>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</si>
  <si>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</si>
  <si>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</si>
  <si>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</si>
  <si>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</si>
  <si>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</si>
  <si>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</si>
  <si>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</si>
  <si>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</si>
  <si>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</si>
  <si>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</si>
  <si>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</si>
  <si>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</si>
  <si>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</si>
  <si>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</si>
  <si>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</si>
  <si>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</si>
  <si>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</si>
  <si>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</si>
  <si>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</si>
  <si>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</si>
  <si>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</si>
  <si>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</si>
  <si>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</si>
  <si>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</si>
  <si>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</si>
  <si>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</si>
  <si>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</si>
  <si>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</si>
  <si>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</si>
  <si>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</si>
  <si>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</si>
  <si>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</si>
  <si>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</si>
  <si>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</si>
  <si>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</si>
  <si>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</si>
  <si>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</si>
  <si>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</si>
  <si>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</si>
  <si>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</si>
  <si>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</si>
  <si>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</si>
  <si>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</si>
  <si>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</si>
  <si>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</si>
  <si>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</si>
  <si>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</si>
  <si>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</si>
  <si>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</si>
  <si>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</si>
  <si>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</si>
  <si>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</si>
  <si>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</si>
  <si>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</si>
  <si>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</si>
  <si>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</si>
  <si>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</si>
  <si>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</si>
  <si>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</si>
  <si>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</si>
  <si>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</si>
  <si>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</si>
  <si>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</si>
  <si>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</si>
  <si>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</si>
  <si>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</si>
  <si>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</si>
  <si>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</si>
  <si>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</si>
  <si>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</si>
  <si>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</si>
  <si>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</si>
  <si>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</si>
  <si>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</si>
  <si>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</si>
  <si>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</si>
  <si>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</si>
  <si>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</si>
  <si>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</si>
  <si>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</si>
  <si>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</si>
  <si>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</si>
  <si>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</si>
  <si>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</si>
  <si>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</si>
  <si>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</si>
  <si>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</si>
  <si>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</si>
  <si>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</si>
  <si>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</si>
  <si>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</si>
  <si>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</si>
  <si>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</si>
  <si>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</si>
  <si>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</si>
  <si>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</si>
  <si>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</si>
  <si>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</si>
  <si>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</si>
  <si>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</si>
  <si>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</si>
  <si>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</si>
  <si>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</si>
  <si>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</si>
  <si>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</si>
  <si>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</si>
  <si>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</si>
  <si>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</si>
  <si>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</si>
  <si>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</si>
  <si>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</si>
  <si>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</si>
  <si>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</si>
  <si>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</si>
  <si>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</si>
  <si>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</si>
  <si>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</si>
  <si>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</si>
  <si>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</si>
  <si>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</si>
  <si>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</si>
  <si>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</si>
  <si>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</si>
  <si>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</si>
  <si>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</si>
  <si>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</si>
  <si>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</si>
  <si>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</si>
  <si>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</si>
  <si>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</si>
  <si>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</si>
  <si>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</si>
  <si>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</si>
  <si>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</si>
  <si>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</si>
  <si>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</si>
  <si>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</si>
  <si>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</si>
  <si>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</si>
  <si>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</si>
  <si>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</si>
  <si>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</si>
  <si>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</si>
  <si>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</si>
  <si>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</si>
  <si>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</si>
  <si>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</si>
  <si>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</si>
  <si>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</si>
  <si>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</si>
  <si>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</si>
  <si>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</si>
  <si>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</si>
  <si>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</si>
  <si>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</si>
  <si>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</si>
  <si>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</si>
  <si>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</si>
  <si>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</si>
  <si>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</si>
  <si>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</si>
  <si>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</si>
  <si>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</si>
  <si>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</si>
  <si>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</si>
  <si>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</si>
  <si>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</si>
  <si>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</si>
  <si>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</si>
  <si>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</si>
  <si>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</si>
  <si>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</si>
  <si>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</si>
  <si>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</si>
  <si>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</si>
  <si>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</si>
  <si>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</si>
  <si>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</si>
  <si>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</si>
  <si>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</si>
  <si>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</si>
  <si>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</si>
  <si>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</si>
  <si>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</si>
  <si>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</si>
  <si>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</si>
  <si>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</si>
  <si>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</si>
  <si>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</si>
  <si>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</si>
  <si>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</si>
  <si>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</si>
  <si>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</si>
  <si>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</si>
  <si>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</si>
  <si>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</si>
  <si>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</si>
  <si>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</si>
  <si>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</si>
  <si>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</si>
  <si>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</si>
  <si>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</si>
  <si>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</si>
  <si>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</si>
  <si>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</si>
  <si>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</si>
  <si>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</si>
  <si>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</si>
  <si>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</si>
  <si>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</si>
  <si>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</si>
  <si>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</si>
  <si>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</si>
  <si>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</si>
  <si>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</si>
  <si>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</si>
  <si>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</si>
  <si>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</si>
  <si>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</si>
  <si>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</si>
  <si>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</si>
  <si>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</si>
  <si>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</si>
  <si>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</si>
  <si>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</si>
  <si>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</si>
  <si>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</si>
  <si>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</si>
  <si>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</si>
  <si>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</si>
  <si>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</si>
  <si>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</si>
  <si>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</si>
  <si>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</si>
  <si>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</si>
  <si>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</si>
  <si>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</si>
  <si>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</si>
  <si>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</si>
  <si>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</si>
  <si>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</si>
  <si>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</si>
  <si>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</si>
  <si>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</si>
  <si>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</si>
  <si>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</si>
  <si>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</si>
  <si>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</si>
  <si>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</si>
  <si>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</si>
  <si>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</si>
  <si>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</si>
  <si>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</si>
  <si>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</si>
  <si>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</si>
  <si>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</si>
  <si>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</si>
  <si>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</si>
  <si>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</si>
  <si>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</si>
  <si>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</si>
  <si>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</si>
  <si>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</si>
  <si>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</si>
  <si>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</si>
  <si>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</si>
  <si>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</si>
  <si>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</si>
  <si>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</si>
  <si>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</si>
  <si>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</si>
  <si>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</si>
  <si>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</si>
  <si>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</si>
  <si>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</si>
  <si>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</si>
  <si>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</si>
  <si>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</si>
  <si>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</si>
  <si>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</si>
  <si>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</si>
  <si>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</si>
  <si>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</si>
  <si>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</si>
  <si>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</si>
  <si>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</si>
  <si>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</si>
  <si>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</si>
  <si>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</si>
  <si>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</si>
  <si>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</si>
  <si>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</si>
  <si>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</si>
  <si>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</si>
  <si>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</si>
  <si>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</si>
  <si>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</si>
  <si>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</si>
  <si>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</si>
  <si>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</si>
  <si>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</si>
  <si>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</si>
  <si>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</si>
  <si>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</si>
  <si>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</si>
  <si>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</si>
  <si>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</si>
  <si>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</si>
  <si>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</si>
  <si>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</si>
  <si>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</si>
  <si>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</si>
  <si>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</si>
  <si>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</si>
  <si>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</si>
  <si>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</si>
  <si>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</si>
  <si>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</si>
  <si>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</si>
  <si>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</si>
  <si>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</si>
  <si>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</si>
  <si>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</si>
  <si>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</si>
  <si>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</si>
  <si>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</si>
  <si>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</si>
  <si>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</si>
  <si>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</si>
  <si>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</si>
  <si>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</si>
  <si>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</si>
  <si>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</si>
  <si>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</si>
  <si>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</si>
  <si>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</si>
  <si>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</si>
  <si>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</si>
  <si>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</si>
  <si>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</si>
  <si>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</si>
  <si>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</si>
  <si>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</si>
  <si>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</si>
  <si>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</si>
  <si>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</si>
  <si>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</si>
  <si>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</si>
  <si>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</si>
  <si>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</si>
  <si>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</si>
  <si>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</si>
  <si>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</si>
  <si>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</si>
  <si>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</si>
  <si>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</si>
  <si>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</si>
  <si>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</si>
  <si>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</si>
  <si>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</si>
  <si>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</si>
  <si>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</si>
  <si>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</si>
  <si>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</si>
  <si>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</si>
  <si>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</si>
  <si>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</si>
  <si>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</si>
  <si>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</si>
  <si>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</si>
  <si>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</si>
  <si>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</si>
  <si>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</si>
  <si>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</si>
  <si>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</si>
  <si>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</si>
  <si>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</si>
  <si>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</si>
  <si>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</si>
  <si>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</si>
  <si>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</si>
  <si>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</si>
  <si>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</si>
  <si>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</si>
  <si>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</si>
  <si>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</si>
  <si>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</si>
  <si>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</si>
  <si>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</si>
  <si>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</si>
  <si>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</si>
  <si>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</si>
  <si>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</si>
  <si>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</si>
  <si>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</si>
  <si>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</si>
  <si>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</si>
  <si>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</si>
  <si>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</si>
  <si>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</si>
  <si>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</si>
  <si>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</si>
  <si>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</si>
  <si>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</si>
  <si>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</si>
  <si>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</si>
  <si>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</si>
  <si>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</si>
  <si>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</si>
  <si>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</si>
  <si>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</si>
  <si>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</si>
  <si>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</si>
  <si>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</si>
  <si>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</si>
  <si>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</si>
  <si>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</si>
  <si>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</si>
  <si>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</si>
  <si>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</si>
  <si>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</si>
  <si>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</si>
  <si>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</si>
  <si>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</si>
  <si>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</si>
  <si>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</si>
  <si>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</si>
  <si>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</si>
  <si>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</si>
  <si>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</si>
  <si>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</si>
  <si>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</si>
  <si>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</si>
  <si>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</si>
  <si>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</si>
  <si>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</si>
  <si>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</si>
  <si>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</si>
  <si>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</si>
  <si>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</si>
  <si>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</si>
  <si>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</si>
  <si>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</si>
  <si>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</si>
  <si>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</si>
  <si>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</si>
  <si>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</si>
  <si>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</si>
  <si>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</si>
  <si>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</si>
  <si>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</si>
  <si>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</si>
  <si>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</si>
  <si>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</si>
  <si>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</si>
  <si>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</si>
  <si>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</si>
  <si>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</si>
  <si>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</si>
  <si>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</si>
  <si>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</si>
  <si>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</si>
  <si>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</si>
  <si>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</si>
  <si>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</si>
  <si>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</si>
  <si>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</si>
  <si>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</si>
  <si>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</si>
  <si>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</si>
  <si>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</si>
  <si>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</si>
  <si>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</si>
  <si>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</si>
  <si>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</si>
  <si>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</si>
  <si>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</si>
  <si>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</si>
  <si>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</si>
  <si>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</si>
  <si>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</si>
  <si>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</si>
  <si>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</si>
  <si>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</si>
  <si>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</si>
  <si>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</si>
  <si>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</si>
  <si>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</si>
  <si>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</si>
  <si>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</si>
  <si>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</si>
  <si>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</si>
  <si>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</si>
  <si>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</si>
  <si>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</si>
  <si>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</si>
  <si>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</si>
  <si>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</si>
  <si>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</si>
  <si>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</si>
  <si>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</si>
  <si>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</si>
  <si>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</si>
  <si>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</si>
  <si>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</si>
  <si>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</si>
  <si>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</si>
  <si>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</si>
  <si>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</si>
  <si>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</si>
  <si>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</si>
  <si>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</si>
  <si>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</si>
  <si>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</si>
  <si>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</si>
  <si>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</si>
  <si>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</si>
  <si>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</si>
  <si>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</si>
  <si>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</si>
  <si>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</si>
  <si>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</si>
  <si>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</si>
  <si>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</si>
  <si>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</si>
  <si>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</si>
  <si>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</si>
  <si>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</si>
  <si>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</si>
  <si>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</si>
  <si>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</si>
  <si>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</si>
  <si>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</si>
  <si>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</si>
  <si>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</si>
  <si>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</si>
  <si>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</si>
  <si>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</si>
  <si>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</si>
  <si>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</si>
  <si>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</si>
  <si>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</si>
  <si>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</si>
  <si>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</si>
  <si>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</si>
  <si>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</si>
  <si>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</si>
  <si>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</si>
  <si>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</si>
  <si>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</si>
  <si>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</si>
  <si>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</si>
  <si>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</si>
  <si>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</si>
  <si>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</si>
  <si>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</si>
  <si>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</si>
  <si>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</si>
  <si>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</si>
  <si>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</si>
  <si>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</si>
  <si>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</si>
  <si>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</si>
  <si>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</si>
  <si>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</si>
  <si>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</si>
  <si>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</si>
  <si>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</si>
  <si>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</si>
  <si>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</si>
  <si>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</si>
  <si>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</si>
  <si>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</si>
  <si>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</si>
  <si>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</si>
  <si>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</si>
  <si>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</si>
  <si>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</si>
  <si>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</si>
  <si>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</si>
  <si>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</si>
  <si>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</si>
  <si>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</si>
  <si>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</si>
  <si>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</si>
  <si>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</si>
  <si>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</si>
  <si>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</si>
  <si>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</si>
  <si>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</si>
  <si>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</si>
  <si>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</si>
  <si>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</si>
  <si>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</si>
  <si>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</si>
  <si>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</si>
  <si>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</si>
  <si>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</si>
  <si>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</si>
  <si>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</si>
  <si>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</si>
  <si>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</si>
  <si>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</si>
  <si>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</si>
  <si>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</si>
  <si>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</si>
  <si>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</si>
  <si>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</si>
  <si>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</si>
  <si>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</si>
  <si>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</si>
  <si>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</si>
  <si>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</si>
  <si>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</si>
  <si>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</si>
  <si>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</si>
  <si>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</si>
  <si>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</si>
  <si>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</si>
  <si>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</si>
  <si>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</si>
  <si>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</si>
  <si>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</si>
  <si>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</si>
  <si>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</si>
  <si>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</si>
  <si>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</si>
  <si>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</si>
  <si>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</si>
  <si>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</si>
  <si>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</si>
  <si>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</si>
  <si>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</si>
  <si>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</si>
  <si>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</si>
  <si>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</si>
  <si>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</si>
  <si>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</si>
  <si>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</si>
  <si>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</si>
  <si>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</si>
  <si>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</si>
  <si>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</si>
  <si>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</si>
  <si>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</si>
  <si>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</si>
  <si>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</si>
  <si>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</si>
  <si>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</si>
  <si>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</si>
  <si>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</si>
  <si>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</si>
  <si>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</si>
  <si>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</si>
  <si>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</si>
  <si>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</si>
  <si>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</si>
  <si>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</si>
  <si>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</si>
  <si>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</si>
  <si>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</si>
  <si>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</si>
  <si>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</si>
  <si>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</si>
  <si>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</si>
  <si>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</si>
  <si>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</si>
  <si>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</si>
  <si>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</si>
  <si>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</si>
  <si>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</si>
  <si>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</si>
  <si>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</si>
  <si>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</si>
  <si>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</si>
  <si>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</si>
  <si>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</si>
  <si>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</si>
  <si>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</si>
  <si>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</si>
  <si>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</si>
  <si>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</si>
  <si>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</si>
  <si>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</si>
  <si>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</si>
  <si>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</si>
  <si>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</si>
  <si>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</si>
  <si>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</si>
  <si>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</si>
  <si>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</si>
  <si>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</si>
  <si>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</si>
  <si>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</si>
  <si>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</si>
  <si>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</si>
  <si>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</si>
  <si>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</si>
  <si>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</si>
  <si>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</si>
  <si>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</si>
  <si>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</si>
  <si>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</si>
  <si>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</si>
  <si>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</si>
  <si>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</si>
  <si>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</si>
  <si>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</si>
  <si>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</si>
  <si>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</si>
  <si>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</si>
  <si>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</si>
  <si>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</si>
  <si>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</si>
  <si>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</si>
  <si>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</si>
  <si>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</si>
  <si>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</si>
  <si>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</si>
  <si>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</si>
  <si>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</si>
  <si>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</si>
  <si>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</si>
  <si>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</si>
  <si>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</si>
  <si>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</si>
  <si>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</si>
  <si>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</si>
  <si>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</si>
  <si>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</si>
  <si>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</si>
  <si>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</si>
  <si>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</si>
  <si>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</si>
  <si>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</si>
  <si>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</si>
  <si>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</si>
  <si>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</si>
  <si>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</si>
  <si>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</si>
  <si>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</si>
  <si>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</si>
  <si>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</si>
  <si>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</si>
  <si>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</si>
  <si>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</si>
  <si>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</si>
  <si>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</si>
  <si>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</si>
  <si>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</si>
  <si>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</si>
  <si>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</si>
  <si>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</si>
  <si>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</si>
  <si>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</si>
  <si>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</si>
  <si>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</si>
  <si>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</si>
  <si>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</si>
  <si>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</si>
  <si>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</si>
  <si>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</si>
  <si>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</si>
  <si>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</si>
  <si>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</si>
  <si>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</si>
  <si>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</si>
  <si>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</si>
  <si>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</si>
  <si>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</si>
  <si>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</si>
  <si>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</si>
  <si>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</si>
  <si>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</si>
  <si>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</si>
  <si>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</si>
  <si>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</si>
  <si>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</si>
  <si>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</si>
  <si>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</si>
  <si>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</si>
  <si>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</si>
  <si>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</si>
  <si>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</si>
  <si>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</si>
  <si>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</si>
  <si>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</si>
  <si>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</si>
  <si>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</si>
  <si>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</si>
  <si>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</si>
  <si>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</si>
  <si>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</si>
  <si>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</si>
  <si>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</si>
  <si>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</si>
  <si>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</si>
  <si>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</si>
  <si>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</si>
  <si>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</si>
  <si>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</si>
  <si>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</si>
  <si>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</si>
  <si>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</si>
  <si>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</si>
  <si>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</si>
  <si>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</si>
  <si>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</si>
  <si>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</si>
  <si>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</si>
  <si>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</si>
  <si>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</si>
  <si>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</si>
  <si>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</si>
  <si>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</si>
  <si>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</si>
  <si>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</si>
  <si>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</si>
  <si>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</si>
  <si>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</si>
  <si>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</si>
  <si>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</si>
  <si>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</si>
  <si>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</si>
  <si>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</si>
  <si>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</si>
  <si>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</si>
  <si>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</si>
  <si>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</si>
  <si>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</si>
  <si>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</si>
  <si>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</si>
  <si>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</si>
  <si>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</si>
  <si>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</si>
  <si>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</si>
  <si>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</si>
  <si>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</si>
  <si>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</si>
  <si>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</si>
  <si>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</si>
  <si>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</si>
  <si>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</si>
  <si>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</si>
  <si>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</si>
  <si>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</si>
  <si>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</si>
  <si>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</si>
  <si>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</si>
  <si>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</si>
  <si>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</si>
  <si>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</si>
  <si>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</si>
  <si>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</si>
  <si>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</si>
  <si>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</si>
  <si>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</si>
  <si>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</si>
  <si>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</si>
  <si>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</si>
  <si>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</si>
  <si>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</si>
  <si>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</si>
  <si>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</si>
  <si>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</si>
  <si>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</si>
  <si>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</si>
  <si>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</si>
  <si>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</si>
  <si>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</si>
  <si>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</si>
  <si>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</si>
  <si>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</si>
  <si>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</si>
  <si>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</si>
  <si>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</si>
  <si>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</si>
  <si>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</si>
  <si>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</si>
  <si>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</si>
  <si>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</si>
  <si>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</si>
  <si>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</si>
  <si>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</si>
  <si>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</si>
  <si>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</si>
  <si>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</si>
  <si>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</si>
  <si>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</si>
  <si>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</si>
  <si>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</si>
  <si>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</si>
  <si>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</si>
  <si>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</si>
  <si>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</si>
  <si>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</si>
  <si>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</si>
  <si>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</si>
  <si>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</si>
  <si>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</si>
  <si>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</si>
  <si>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</si>
  <si>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</si>
  <si>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</si>
  <si>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</si>
  <si>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</si>
  <si>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</si>
  <si>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</si>
  <si>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</si>
  <si>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</si>
  <si>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</si>
  <si>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</si>
  <si>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</si>
  <si>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</si>
  <si>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</si>
  <si>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</si>
  <si>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</si>
  <si>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</si>
  <si>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</si>
  <si>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</si>
  <si>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</si>
  <si>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</si>
  <si>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</si>
  <si>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</si>
  <si>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</si>
  <si>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</si>
  <si>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</si>
  <si>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</si>
  <si>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</si>
  <si>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</si>
  <si>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</si>
  <si>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</si>
  <si>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</si>
  <si>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</si>
  <si>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</si>
  <si>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</si>
  <si>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</si>
  <si>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</si>
  <si>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</si>
  <si>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</si>
  <si>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</si>
  <si>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</si>
  <si>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</si>
  <si>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</si>
  <si>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</si>
  <si>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</si>
  <si>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</si>
  <si>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</si>
  <si>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</si>
  <si>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</si>
  <si>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</si>
  <si>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</si>
  <si>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</si>
  <si>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</si>
  <si>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</si>
  <si>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</si>
  <si>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</si>
  <si>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</si>
  <si>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</si>
  <si>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</si>
  <si>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</si>
  <si>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</si>
  <si>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</si>
  <si>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</si>
  <si>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</si>
  <si>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</si>
  <si>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</si>
  <si>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</si>
  <si>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</si>
  <si>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</si>
  <si>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</si>
  <si>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</si>
  <si>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</si>
  <si>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</si>
  <si>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</si>
  <si>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</si>
  <si>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</si>
  <si>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</si>
  <si>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</si>
  <si>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</si>
  <si>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</si>
  <si>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</si>
  <si>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</si>
  <si>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</si>
  <si>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</si>
  <si>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</si>
  <si>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</si>
  <si>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</si>
  <si>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</si>
  <si>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</si>
  <si>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</si>
  <si>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</si>
  <si>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</si>
  <si>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</si>
  <si>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</si>
  <si>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</si>
  <si>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</si>
  <si>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</si>
  <si>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</si>
  <si>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</si>
  <si>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</si>
  <si>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</si>
  <si>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</si>
  <si>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</si>
  <si>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</si>
  <si>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</si>
  <si>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</si>
  <si>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</si>
  <si>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</si>
  <si>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</si>
  <si>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</si>
  <si>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</si>
  <si>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</si>
  <si>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</si>
  <si>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</si>
  <si>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</si>
  <si>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</si>
  <si>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</si>
  <si>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</si>
  <si>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</si>
  <si>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</si>
  <si>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</si>
  <si>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</si>
  <si>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</si>
  <si>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</si>
  <si>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</si>
  <si>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</si>
  <si>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</si>
  <si>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</si>
  <si>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</si>
  <si>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</si>
  <si>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</si>
  <si>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</si>
  <si>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</si>
  <si>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</si>
  <si>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</si>
  <si>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</si>
  <si>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</si>
  <si>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</si>
  <si>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</si>
  <si>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</si>
  <si>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</si>
  <si>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</si>
  <si>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</si>
  <si>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</si>
  <si>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</si>
  <si>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</si>
  <si>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</si>
  <si>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</si>
  <si>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</si>
  <si>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</si>
  <si>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</si>
  <si>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</si>
  <si>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</si>
  <si>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</si>
  <si>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</si>
  <si>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</si>
  <si>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</si>
  <si>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</si>
  <si>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</si>
  <si>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</si>
  <si>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</si>
  <si>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</si>
  <si>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</si>
  <si>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</si>
  <si>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</si>
  <si>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</si>
  <si>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</si>
  <si>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</si>
  <si>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</si>
  <si>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</si>
  <si>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</si>
  <si>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</si>
  <si>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</si>
  <si>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</si>
  <si>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</si>
  <si>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</si>
  <si>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</si>
  <si>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</si>
  <si>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</si>
  <si>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</si>
  <si>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</si>
  <si>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</si>
  <si>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</si>
  <si>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</si>
  <si>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</si>
  <si>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</si>
  <si>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</si>
  <si>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</si>
  <si>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</si>
  <si>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</si>
  <si>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</si>
  <si>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</si>
  <si>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</si>
  <si>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</si>
  <si>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</si>
  <si>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</si>
  <si>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</si>
  <si>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</si>
  <si>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</si>
  <si>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</si>
  <si>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</si>
  <si>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</si>
  <si>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</si>
  <si>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</si>
  <si>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</si>
  <si>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</si>
  <si>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</si>
  <si>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</si>
  <si>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</si>
  <si>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</si>
  <si>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</si>
  <si>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</si>
  <si>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</si>
  <si>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</si>
  <si>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</si>
  <si>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</si>
  <si>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</si>
  <si>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</si>
  <si>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</si>
  <si>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</si>
  <si>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</si>
  <si>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</si>
  <si>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</si>
  <si>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</si>
  <si>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</si>
  <si>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</si>
  <si>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</si>
  <si>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</si>
  <si>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</si>
  <si>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</si>
  <si>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</si>
  <si>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</si>
  <si>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</si>
  <si>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</si>
  <si>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</si>
  <si>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</si>
  <si>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</si>
  <si>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</si>
  <si>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</si>
  <si>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</si>
  <si>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</si>
  <si>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</si>
  <si>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</si>
  <si>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</si>
  <si>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</si>
  <si>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</si>
  <si>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</si>
  <si>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</si>
  <si>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</si>
  <si>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</si>
  <si>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</si>
  <si>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</si>
  <si>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</si>
  <si>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</si>
  <si>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</si>
  <si>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</si>
  <si>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</si>
  <si>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</si>
  <si>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</si>
  <si>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</si>
  <si>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</si>
  <si>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</si>
  <si>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</si>
  <si>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</si>
  <si>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</si>
  <si>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</si>
  <si>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</si>
  <si>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</si>
  <si>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</si>
  <si>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</si>
  <si>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</si>
  <si>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</si>
  <si>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</si>
  <si>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</si>
  <si>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</si>
  <si>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</si>
  <si>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</si>
  <si>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</si>
  <si>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</si>
  <si>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</si>
  <si>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</si>
  <si>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</si>
  <si>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</si>
  <si>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</si>
  <si>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</si>
  <si>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</si>
  <si>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</si>
  <si>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</si>
  <si>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</si>
  <si>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</si>
  <si>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</si>
  <si>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</si>
  <si>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</si>
  <si>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</si>
  <si>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</si>
  <si>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</si>
  <si>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</si>
  <si>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</si>
  <si>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</si>
  <si>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</si>
  <si>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</si>
  <si>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</si>
  <si>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</si>
  <si>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</si>
  <si>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</si>
  <si>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</si>
  <si>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</si>
  <si>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</si>
  <si>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</si>
  <si>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</si>
  <si>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</si>
  <si>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</si>
  <si>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</si>
  <si>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</si>
  <si>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</si>
  <si>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</si>
  <si>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</si>
  <si>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</si>
  <si>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</si>
  <si>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</si>
  <si>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</si>
  <si>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</si>
  <si>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</si>
  <si>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</si>
  <si>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</si>
  <si>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</si>
  <si>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</si>
  <si>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</si>
  <si>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</si>
  <si>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</si>
  <si>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</si>
  <si>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</si>
  <si>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</si>
  <si>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</si>
  <si>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</si>
  <si>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</si>
  <si>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</si>
  <si>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</si>
  <si>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</si>
  <si>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</si>
  <si>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</si>
  <si>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</si>
  <si>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</si>
  <si>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</si>
  <si>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</si>
  <si>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</si>
  <si>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</si>
  <si>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</si>
  <si>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</si>
  <si>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</si>
  <si>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</si>
  <si>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</si>
  <si>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</si>
  <si>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</si>
  <si>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</si>
  <si>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</si>
  <si>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</si>
  <si>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</si>
  <si>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</si>
  <si>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</si>
  <si>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</si>
  <si>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</si>
  <si>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</si>
  <si>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</si>
  <si>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</si>
  <si>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</si>
  <si>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</si>
  <si>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</si>
  <si>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</si>
  <si>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</si>
  <si>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</si>
  <si>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</si>
  <si>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</si>
  <si>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</si>
  <si>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</si>
  <si>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</si>
  <si>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</si>
  <si>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</si>
  <si>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</si>
  <si>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</si>
  <si>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</si>
  <si>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</si>
  <si>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</si>
  <si>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</si>
  <si>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</si>
  <si>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</si>
  <si>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</si>
  <si>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</si>
  <si>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</si>
  <si>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</si>
  <si>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</si>
  <si>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</si>
  <si>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</si>
  <si>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</si>
  <si>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</si>
  <si>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</si>
  <si>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</si>
  <si>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</si>
  <si>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</si>
  <si>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</si>
  <si>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</si>
  <si>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</si>
  <si>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</si>
  <si>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</si>
  <si>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</si>
  <si>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</si>
  <si>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</si>
  <si>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</si>
  <si>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</si>
  <si>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</si>
  <si>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</si>
  <si>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</si>
  <si>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</si>
  <si>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</si>
  <si>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</si>
  <si>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</si>
  <si>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</si>
  <si>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</si>
  <si>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</si>
  <si>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</si>
  <si>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</si>
  <si>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</si>
  <si>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</si>
  <si>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</si>
  <si>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</si>
  <si>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</si>
  <si>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</si>
  <si>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</si>
  <si>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</si>
  <si>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</si>
  <si>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</si>
  <si>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</si>
  <si>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</si>
  <si>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</si>
  <si>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</si>
  <si>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</si>
  <si>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</si>
  <si>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</si>
  <si>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</si>
  <si>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</si>
  <si>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</si>
  <si>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</si>
  <si>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</si>
  <si>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</si>
  <si>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</si>
  <si>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</si>
  <si>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</si>
  <si>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</si>
  <si>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</si>
  <si>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</si>
  <si>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</si>
  <si>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</si>
  <si>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</si>
  <si>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</si>
  <si>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</si>
  <si>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</si>
  <si>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</si>
  <si>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</si>
  <si>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</si>
  <si>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</si>
  <si>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</si>
  <si>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</si>
  <si>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</si>
  <si>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</si>
  <si>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</si>
  <si>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</si>
  <si>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</si>
  <si>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</si>
  <si>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</si>
  <si>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</si>
  <si>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</si>
  <si>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</si>
  <si>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</si>
  <si>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</si>
  <si>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</si>
  <si>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</si>
  <si>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</si>
  <si>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</si>
  <si>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</si>
  <si>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</si>
  <si>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</si>
  <si>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</si>
  <si>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</si>
  <si>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</si>
  <si>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</si>
  <si>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</si>
  <si>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</si>
  <si>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</si>
  <si>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</si>
  <si>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</si>
  <si>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</si>
  <si>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</si>
  <si>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</si>
  <si>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</si>
  <si>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</si>
  <si>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</si>
  <si>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</si>
  <si>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</si>
  <si>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</si>
  <si>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</si>
  <si>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</si>
  <si>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</si>
  <si>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</si>
  <si>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</si>
  <si>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</si>
  <si>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</si>
  <si>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</si>
  <si>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</si>
  <si>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</si>
  <si>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</si>
  <si>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</si>
  <si>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</si>
  <si>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</si>
  <si>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</si>
  <si>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</si>
  <si>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</si>
  <si>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</si>
  <si>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</si>
  <si>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</si>
  <si>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</si>
  <si>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</si>
  <si>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</si>
  <si>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</si>
  <si>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</si>
  <si>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</si>
  <si>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</si>
  <si>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</si>
  <si>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</si>
  <si>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</si>
  <si>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</si>
  <si>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</si>
  <si>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</si>
  <si>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</si>
  <si>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</si>
  <si>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</si>
  <si>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</si>
  <si>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</si>
  <si>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</si>
  <si>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</si>
  <si>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</si>
  <si>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</si>
  <si>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</si>
  <si>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</si>
  <si>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</si>
  <si>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</si>
  <si>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</si>
  <si>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</si>
  <si>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</si>
  <si>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</si>
  <si>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</si>
  <si>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</si>
  <si>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</si>
  <si>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</si>
  <si>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</si>
  <si>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</si>
  <si>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</si>
  <si>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</si>
  <si>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</si>
  <si>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</si>
  <si>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</si>
  <si>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</si>
  <si>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</si>
  <si>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</si>
  <si>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</si>
  <si>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</si>
  <si>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</si>
  <si>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</si>
  <si>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</si>
  <si>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</si>
  <si>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</si>
  <si>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</si>
  <si>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</si>
  <si>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</si>
  <si>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</si>
  <si>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</si>
  <si>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</si>
  <si>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</si>
  <si>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</si>
  <si>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</si>
  <si>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</si>
  <si>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</si>
  <si>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</si>
  <si>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</si>
  <si>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</si>
  <si>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</si>
  <si>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</si>
  <si>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</si>
  <si>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</si>
  <si>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</si>
  <si>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</si>
  <si>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</si>
  <si>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</si>
  <si>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</si>
  <si>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</si>
  <si>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</si>
  <si>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</si>
  <si>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</si>
  <si>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</si>
  <si>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</si>
  <si>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</si>
  <si>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</si>
  <si>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</si>
  <si>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</si>
  <si>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</si>
  <si>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</si>
  <si>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</si>
  <si>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</si>
  <si>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</si>
  <si>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</si>
  <si>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</si>
  <si>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</si>
  <si>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</si>
  <si>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</si>
  <si>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</si>
  <si>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</si>
  <si>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</si>
  <si>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</si>
  <si>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</si>
  <si>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</si>
  <si>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</si>
  <si>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</si>
  <si>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</si>
  <si>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</si>
  <si>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</si>
  <si>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</si>
  <si>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</si>
  <si>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</si>
  <si>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</si>
  <si>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</si>
  <si>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</si>
  <si>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</si>
  <si>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</si>
  <si>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</si>
  <si>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</si>
  <si>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</si>
  <si>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</si>
  <si>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</si>
  <si>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</si>
  <si>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</si>
  <si>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</si>
  <si>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</si>
  <si>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</si>
  <si>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</si>
  <si>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</si>
  <si>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</si>
  <si>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</si>
  <si>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</si>
  <si>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</si>
  <si>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</si>
  <si>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</si>
  <si>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</si>
  <si>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</si>
  <si>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</si>
  <si>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</si>
  <si>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</si>
  <si>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</si>
  <si>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</si>
  <si>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</si>
  <si>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</si>
  <si>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</si>
  <si>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</si>
  <si>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</si>
  <si>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</si>
  <si>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</si>
  <si>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</si>
  <si>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</si>
  <si>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</si>
  <si>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</si>
  <si>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</si>
  <si>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</si>
  <si>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</si>
  <si>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</si>
  <si>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</si>
  <si>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</si>
  <si>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</si>
  <si>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</si>
  <si>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</si>
  <si>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</si>
  <si>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</si>
  <si>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</si>
  <si>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</si>
  <si>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</si>
  <si>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</si>
  <si>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</si>
  <si>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</si>
  <si>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</si>
  <si>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</si>
  <si>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</si>
  <si>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</si>
  <si>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</si>
  <si>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</si>
  <si>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</si>
  <si>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</si>
  <si>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</si>
  <si>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</si>
  <si>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</si>
  <si>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</si>
  <si>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</si>
  <si>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</si>
  <si>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</si>
  <si>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</si>
  <si>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</si>
  <si>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</si>
  <si>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</si>
  <si>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</si>
  <si>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</si>
  <si>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</si>
  <si>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</si>
  <si>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</si>
  <si>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</si>
  <si>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</si>
  <si>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</si>
  <si>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</si>
  <si>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</si>
  <si>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</si>
  <si>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</si>
  <si>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</si>
  <si>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</si>
  <si>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</si>
  <si>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</si>
  <si>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</si>
  <si>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</si>
  <si>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</si>
  <si>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</si>
  <si>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</si>
  <si>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</si>
  <si>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</si>
  <si>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</si>
  <si>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</si>
  <si>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</si>
  <si>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</si>
  <si>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</si>
  <si>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</si>
  <si>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</si>
  <si>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</si>
  <si>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</si>
  <si>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</si>
  <si>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</si>
  <si>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</si>
  <si>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</si>
  <si>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</si>
  <si>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</si>
  <si>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</si>
  <si>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</si>
  <si>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</si>
  <si>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</si>
  <si>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</si>
  <si>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</si>
  <si>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</si>
  <si>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</si>
  <si>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</si>
  <si>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</si>
  <si>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</si>
  <si>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</si>
  <si>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</si>
  <si>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</si>
  <si>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</si>
  <si>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</si>
  <si>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</si>
  <si>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</si>
  <si>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</si>
  <si>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</si>
  <si>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</si>
  <si>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</si>
  <si>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</si>
  <si>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</si>
  <si>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</si>
  <si>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</si>
  <si>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</si>
  <si>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</si>
  <si>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</si>
  <si>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</si>
  <si>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</si>
  <si>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</si>
  <si>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</si>
  <si>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</si>
  <si>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</si>
  <si>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</si>
  <si>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</si>
  <si>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</si>
  <si>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</si>
  <si>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</si>
  <si>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</si>
  <si>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</si>
  <si>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</si>
  <si>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</si>
  <si>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</si>
  <si>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</si>
  <si>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</si>
  <si>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</si>
  <si>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</si>
  <si>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</si>
  <si>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</si>
  <si>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</si>
  <si>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</si>
  <si>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</si>
  <si>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</si>
  <si>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</si>
  <si>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</si>
  <si>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</si>
  <si>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</si>
  <si>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</si>
  <si>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</si>
  <si>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</si>
  <si>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</si>
  <si>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</si>
  <si>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</si>
  <si>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</si>
  <si>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</si>
  <si>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</si>
  <si>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</si>
  <si>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</si>
  <si>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</si>
  <si>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</si>
  <si>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</si>
  <si>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</si>
  <si>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</si>
  <si>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</si>
  <si>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</si>
  <si>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</si>
  <si>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</si>
  <si>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</si>
  <si>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</si>
  <si>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</si>
  <si>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</si>
  <si>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</si>
  <si>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</si>
  <si>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</si>
  <si>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</si>
  <si>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</si>
  <si>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</si>
  <si>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</si>
  <si>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</si>
  <si>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</si>
  <si>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</si>
  <si>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</si>
  <si>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</si>
  <si>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</si>
  <si>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</si>
  <si>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</si>
  <si>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</si>
  <si>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</si>
  <si>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</si>
  <si>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</si>
  <si>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</si>
  <si>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</si>
  <si>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</si>
  <si>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</si>
  <si>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</si>
  <si>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</si>
  <si>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</si>
  <si>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</si>
  <si>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</si>
  <si>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</si>
  <si>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</si>
  <si>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</si>
  <si>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</si>
  <si>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</si>
  <si>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</si>
  <si>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</si>
  <si>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</si>
  <si>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</si>
  <si>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</si>
  <si>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</si>
  <si>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</si>
  <si>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</si>
  <si>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</si>
  <si>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</si>
  <si>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</si>
  <si>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</si>
  <si>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</si>
  <si>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</si>
  <si>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</si>
  <si>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</si>
  <si>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</si>
  <si>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</si>
  <si>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</si>
  <si>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</si>
  <si>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</si>
  <si>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</si>
  <si>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</si>
  <si>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</si>
  <si>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</si>
  <si>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</si>
  <si>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</si>
  <si>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</si>
  <si>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</si>
  <si>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</si>
  <si>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</si>
  <si>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</si>
  <si>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</si>
  <si>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</si>
  <si>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</si>
  <si>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</si>
  <si>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</si>
  <si>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</si>
  <si>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</si>
  <si>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</si>
  <si>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</si>
  <si>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</si>
  <si>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</si>
  <si>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</si>
  <si>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</si>
  <si>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</si>
  <si>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</si>
  <si>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</si>
  <si>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</si>
  <si>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</si>
  <si>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</si>
  <si>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</si>
  <si>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</si>
  <si>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</si>
  <si>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</si>
  <si>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</si>
  <si>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</si>
  <si>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</si>
  <si>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</si>
  <si>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</si>
  <si>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</si>
  <si>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</si>
  <si>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</si>
  <si>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</si>
  <si>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</si>
  <si>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</si>
  <si>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</si>
  <si>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</si>
  <si>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</si>
  <si>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</si>
  <si>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</si>
  <si>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</si>
  <si>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</si>
  <si>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</si>
  <si>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</si>
  <si>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</si>
  <si>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</si>
  <si>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</si>
  <si>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</si>
  <si>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</si>
  <si>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</si>
  <si>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</si>
  <si>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</si>
  <si>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</si>
  <si>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</si>
  <si>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</si>
  <si>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</si>
  <si>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</si>
  <si>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</si>
  <si>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</si>
  <si>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</si>
  <si>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</si>
  <si>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</si>
  <si>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</si>
  <si>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</si>
  <si>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</si>
  <si>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</si>
  <si>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</si>
  <si>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</si>
  <si>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</si>
  <si>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</si>
  <si>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</si>
  <si>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</si>
  <si>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</si>
  <si>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</si>
  <si>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</si>
  <si>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</si>
  <si>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</si>
  <si>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</si>
  <si>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</si>
  <si>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</si>
  <si>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</si>
  <si>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</si>
  <si>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</si>
  <si>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</si>
  <si>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</si>
  <si>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</si>
  <si>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</si>
  <si>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</si>
  <si>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</si>
  <si>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</si>
  <si>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</si>
  <si>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</si>
  <si>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</si>
  <si>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</si>
  <si>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</si>
  <si>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</si>
  <si>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</si>
  <si>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</si>
  <si>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</si>
  <si>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</si>
  <si>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</si>
  <si>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</si>
  <si>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</si>
  <si>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</si>
  <si>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</si>
  <si>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</si>
  <si>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</si>
  <si>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</si>
  <si>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</si>
  <si>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</si>
  <si>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</si>
  <si>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</si>
  <si>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</si>
  <si>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</si>
  <si>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</si>
  <si>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</si>
  <si>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</si>
  <si>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</si>
  <si>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</si>
  <si>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</si>
  <si>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</si>
  <si>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</si>
  <si>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</si>
  <si>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</si>
  <si>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</si>
  <si>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</si>
  <si>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</si>
  <si>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</si>
  <si>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</si>
  <si>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</si>
  <si>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</si>
  <si>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</si>
  <si>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</si>
  <si>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</si>
  <si>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</si>
  <si>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</si>
  <si>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</si>
  <si>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</si>
  <si>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</si>
  <si>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</si>
  <si>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</si>
  <si>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</si>
  <si>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</si>
  <si>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</si>
  <si>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</si>
  <si>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</si>
  <si>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</si>
  <si>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</si>
  <si>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</si>
  <si>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</si>
  <si>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</si>
  <si>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</si>
  <si>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</si>
  <si>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</si>
  <si>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</si>
  <si>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</si>
  <si>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</si>
  <si>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</si>
  <si>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</si>
  <si>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</si>
  <si>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</si>
  <si>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</si>
  <si>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</si>
  <si>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</si>
  <si>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</si>
  <si>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</si>
  <si>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</si>
  <si>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</si>
  <si>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</si>
  <si>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</si>
  <si>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</si>
  <si>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</si>
  <si>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</si>
  <si>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</si>
  <si>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</si>
  <si>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</si>
  <si>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</si>
  <si>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</si>
  <si>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</si>
  <si>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</si>
  <si>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</si>
  <si>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</si>
  <si>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</si>
  <si>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</si>
  <si>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</si>
  <si>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</si>
  <si>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</si>
  <si>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</si>
  <si>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</si>
  <si>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</si>
  <si>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</si>
  <si>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</si>
  <si>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</si>
  <si>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</si>
  <si>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</si>
  <si>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</si>
  <si>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</si>
  <si>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</si>
  <si>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</si>
  <si>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</si>
  <si>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</si>
  <si>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</si>
  <si>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</si>
  <si>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</si>
  <si>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</si>
  <si>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</si>
  <si>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</si>
  <si>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</si>
  <si>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</si>
  <si>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</si>
  <si>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</si>
  <si>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</si>
  <si>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</si>
  <si>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</si>
  <si>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</si>
  <si>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</si>
  <si>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</si>
  <si>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</si>
  <si>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</si>
  <si>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</si>
  <si>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</si>
  <si>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</si>
  <si>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</si>
  <si>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</si>
  <si>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</si>
  <si>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</si>
  <si>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</si>
  <si>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</si>
  <si>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</si>
  <si>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</si>
  <si>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</si>
  <si>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</si>
  <si>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</si>
  <si>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</si>
  <si>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</si>
  <si>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</si>
  <si>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</si>
  <si>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</si>
  <si>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</si>
  <si>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</si>
  <si>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</si>
  <si>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</si>
  <si>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</si>
  <si>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</si>
  <si>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</si>
  <si>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</si>
  <si>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</si>
  <si>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</si>
  <si>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</si>
  <si>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</si>
  <si>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</si>
  <si>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</si>
  <si>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</si>
  <si>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</si>
  <si>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</si>
  <si>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</si>
  <si>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</si>
  <si>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</si>
  <si>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</si>
  <si>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</si>
  <si>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</si>
  <si>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</si>
  <si>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</si>
  <si>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</si>
  <si>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</si>
  <si>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</si>
  <si>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</si>
  <si>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</si>
  <si>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</si>
  <si>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</si>
  <si>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</si>
  <si>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</si>
  <si>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</si>
  <si>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</si>
  <si>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</si>
  <si>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</si>
  <si>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</si>
  <si>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</si>
  <si>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</si>
  <si>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</si>
  <si>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</si>
  <si>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</si>
  <si>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</si>
  <si>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</si>
  <si>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</si>
  <si>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</si>
  <si>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</si>
  <si>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</si>
  <si>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</si>
  <si>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</si>
  <si>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</si>
  <si>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</si>
  <si>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</si>
  <si>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</si>
  <si>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</si>
  <si>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</si>
  <si>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</si>
  <si>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</si>
  <si>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</si>
  <si>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</si>
  <si>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</si>
  <si>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</si>
  <si>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</si>
  <si>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</si>
  <si>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</si>
  <si>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</si>
  <si>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</si>
  <si>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</si>
  <si>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</si>
  <si>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</si>
  <si>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</si>
  <si>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</si>
  <si>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</si>
  <si>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</si>
  <si>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</si>
  <si>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</si>
  <si>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</si>
  <si>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</si>
  <si>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</si>
  <si>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</si>
  <si>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</si>
  <si>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</si>
  <si>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</si>
  <si>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</si>
  <si>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</si>
  <si>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</si>
  <si>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</si>
  <si>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</si>
  <si>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</si>
  <si>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</si>
  <si>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</si>
  <si>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</si>
  <si>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</si>
  <si>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</si>
  <si>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</si>
  <si>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</si>
  <si>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</si>
  <si>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</si>
  <si>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</si>
  <si>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</si>
  <si>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</si>
  <si>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</si>
  <si>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</si>
  <si>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</si>
  <si>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</si>
  <si>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</si>
  <si>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</si>
  <si>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</si>
  <si>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</si>
  <si>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</si>
  <si>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</si>
  <si>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</si>
  <si>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</si>
  <si>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</si>
  <si>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</si>
  <si>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</si>
  <si>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</si>
  <si>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</si>
  <si>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</si>
  <si>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</si>
  <si>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</si>
  <si>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</si>
  <si>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</si>
  <si>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</si>
  <si>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</si>
  <si>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</si>
  <si>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</si>
  <si>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</si>
  <si>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</si>
  <si>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</si>
  <si>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</si>
  <si>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</si>
  <si>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</si>
  <si>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</si>
  <si>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</si>
  <si>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</si>
  <si>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</si>
  <si>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</si>
  <si>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</si>
  <si>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</si>
  <si>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</si>
  <si>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</si>
  <si>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</si>
  <si>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</si>
  <si>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</si>
  <si>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</si>
  <si>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</si>
  <si>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</si>
  <si>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</si>
  <si>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</si>
  <si>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</si>
  <si>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</si>
  <si>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</si>
  <si>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</si>
  <si>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</si>
  <si>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</si>
  <si>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</si>
  <si>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</si>
  <si>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</si>
  <si>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</si>
  <si>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</si>
  <si>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</si>
  <si>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</si>
  <si>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</si>
  <si>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</si>
  <si>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</si>
  <si>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</si>
  <si>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</si>
  <si>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</si>
  <si>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</si>
  <si>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</si>
  <si>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</si>
  <si>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</si>
  <si>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</si>
  <si>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</si>
  <si>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</si>
  <si>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</si>
  <si>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</si>
  <si>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</si>
  <si>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</si>
  <si>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</si>
  <si>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</si>
  <si>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</si>
  <si>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</si>
  <si>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</si>
  <si>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</si>
  <si>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</si>
  <si>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</si>
  <si>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</si>
  <si>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</si>
  <si>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</si>
  <si>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</si>
  <si>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</si>
  <si>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</si>
  <si>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</si>
  <si>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</si>
  <si>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</si>
  <si>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</si>
  <si>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</si>
  <si>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</si>
  <si>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</si>
  <si>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</si>
  <si>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</si>
  <si>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</si>
  <si>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</si>
  <si>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</si>
  <si>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</si>
  <si>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</si>
  <si>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</si>
  <si>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</si>
  <si>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</si>
  <si>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</si>
  <si>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</si>
  <si>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</si>
  <si>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</si>
  <si>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</si>
  <si>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</si>
  <si>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</si>
  <si>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</si>
  <si>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</si>
  <si>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</si>
  <si>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</si>
  <si>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</si>
  <si>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</si>
  <si>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</si>
  <si>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</si>
  <si>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</si>
  <si>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</si>
  <si>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</si>
  <si>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</si>
  <si>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</si>
  <si>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</si>
  <si>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</si>
  <si>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</si>
  <si>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</si>
  <si>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</si>
  <si>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</si>
  <si>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</si>
  <si>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</si>
  <si>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</si>
  <si>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</si>
  <si>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</si>
  <si>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</si>
  <si>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</si>
  <si>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</si>
  <si>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</si>
  <si>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</si>
  <si>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</si>
  <si>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</si>
  <si>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</si>
  <si>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</si>
  <si>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</si>
  <si>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</si>
  <si>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</si>
  <si>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</si>
  <si>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</si>
  <si>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</si>
  <si>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</si>
  <si>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</si>
  <si>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</si>
  <si>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</si>
  <si>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</si>
  <si>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</si>
  <si>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</si>
  <si>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</si>
  <si>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</si>
  <si>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</si>
  <si>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</si>
  <si>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</si>
  <si>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</si>
  <si>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</si>
  <si>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</si>
  <si>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</si>
  <si>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</si>
  <si>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</si>
  <si>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</si>
  <si>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</si>
  <si>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</si>
  <si>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</si>
  <si>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</si>
  <si>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</si>
  <si>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</si>
  <si>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</si>
  <si>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</si>
  <si>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</si>
  <si>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</si>
  <si>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</si>
  <si>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</si>
  <si>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</si>
  <si>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</si>
  <si>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</si>
  <si>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</si>
  <si>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</si>
  <si>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</si>
  <si>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</si>
  <si>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</si>
  <si>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</si>
  <si>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</si>
  <si>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</si>
  <si>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</si>
  <si>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</si>
  <si>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</si>
  <si>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</si>
  <si>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</si>
  <si>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</si>
  <si>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</si>
  <si>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</si>
  <si>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</si>
  <si>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</si>
  <si>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</si>
  <si>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</si>
  <si>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</si>
  <si>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</si>
  <si>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</si>
  <si>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</si>
  <si>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</si>
  <si>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</si>
  <si>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</si>
  <si>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</si>
  <si>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</si>
  <si>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</si>
  <si>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</si>
  <si>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</si>
  <si>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</si>
  <si>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</si>
  <si>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</si>
  <si>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</si>
  <si>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</si>
  <si>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</si>
  <si>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</si>
  <si>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</si>
  <si>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</si>
  <si>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</si>
  <si>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</si>
  <si>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</si>
  <si>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</si>
  <si>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</si>
  <si>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</si>
  <si>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</si>
  <si>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</si>
  <si>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</si>
  <si>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</si>
  <si>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</si>
  <si>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</si>
  <si>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</si>
  <si>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</si>
  <si>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</si>
  <si>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</si>
  <si>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</si>
  <si>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</si>
  <si>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</si>
  <si>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</si>
  <si>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</si>
  <si>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</si>
  <si>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</si>
  <si>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</si>
  <si>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</si>
  <si>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</si>
  <si>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</si>
  <si>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</si>
  <si>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</si>
  <si>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</si>
  <si>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</si>
  <si>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</si>
  <si>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</si>
  <si>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</si>
  <si>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</si>
  <si>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</si>
  <si>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</si>
  <si>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</si>
  <si>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</si>
  <si>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</si>
  <si>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</si>
  <si>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</si>
  <si>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</si>
  <si>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</si>
  <si>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</si>
  <si>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</si>
  <si>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</si>
  <si>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</si>
  <si>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</si>
  <si>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</si>
  <si>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</si>
  <si>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</si>
  <si>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</si>
  <si>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</si>
  <si>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</si>
  <si>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</si>
  <si>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</si>
  <si>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</si>
  <si>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</si>
  <si>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</si>
  <si>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</si>
  <si>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</si>
  <si>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</si>
  <si>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</si>
  <si>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</si>
  <si>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</si>
  <si>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</si>
  <si>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</si>
  <si>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</si>
  <si>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</si>
  <si>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</si>
  <si>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</si>
  <si>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</si>
  <si>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</si>
  <si>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</si>
  <si>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</si>
  <si>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</si>
  <si>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</si>
  <si>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</si>
  <si>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</si>
  <si>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</si>
  <si>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</si>
  <si>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</si>
  <si>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</si>
  <si>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</si>
  <si>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</si>
  <si>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</si>
  <si>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</si>
  <si>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</si>
  <si>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</si>
  <si>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</si>
  <si>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</si>
  <si>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</si>
  <si>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</si>
  <si>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</si>
  <si>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</si>
  <si>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</si>
  <si>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</si>
  <si>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</si>
  <si>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</si>
  <si>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</si>
  <si>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</si>
  <si>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</si>
  <si>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</si>
  <si>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</si>
  <si>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</si>
  <si>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</si>
  <si>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</si>
  <si>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</si>
  <si>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</si>
  <si>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</si>
  <si>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</si>
  <si>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</si>
  <si>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</si>
  <si>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</si>
  <si>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</si>
  <si>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</si>
  <si>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</si>
  <si>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</si>
  <si>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</si>
  <si>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</si>
  <si>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</si>
  <si>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</si>
  <si>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</si>
  <si>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</si>
  <si>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</si>
  <si>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</si>
  <si>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</si>
  <si>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</si>
  <si>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</si>
  <si>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</si>
  <si>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</si>
  <si>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</si>
  <si>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</si>
  <si>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</si>
  <si>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</si>
  <si>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</si>
  <si>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</si>
  <si>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</si>
  <si>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</si>
  <si>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</si>
  <si>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</si>
  <si>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</si>
  <si>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</si>
  <si>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</si>
  <si>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</si>
  <si>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</si>
  <si>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</si>
  <si>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</si>
  <si>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</si>
  <si>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</si>
  <si>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</si>
  <si>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</si>
  <si>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</si>
  <si>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</si>
  <si>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</si>
  <si>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</si>
  <si>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</si>
  <si>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</si>
  <si>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</si>
  <si>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</si>
  <si>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</si>
  <si>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</si>
  <si>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</si>
  <si>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</si>
  <si>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</si>
  <si>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</si>
  <si>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</si>
  <si>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</si>
  <si>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</si>
  <si>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</si>
  <si>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</si>
  <si>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</si>
  <si>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</si>
  <si>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</si>
  <si>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</si>
  <si>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</si>
  <si>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</si>
  <si>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</si>
  <si>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</si>
  <si>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</si>
  <si>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</si>
  <si>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</si>
  <si>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</si>
  <si>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</si>
  <si>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</si>
  <si>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</si>
  <si>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</si>
  <si>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</si>
  <si>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</si>
  <si>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</si>
  <si>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</si>
  <si>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</si>
  <si>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</si>
  <si>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</si>
  <si>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</si>
  <si>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</si>
  <si>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</si>
  <si>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</si>
  <si>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</si>
  <si>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</si>
  <si>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</si>
  <si>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</si>
  <si>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</si>
  <si>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</si>
  <si>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</si>
  <si>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</si>
  <si>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</si>
  <si>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</si>
  <si>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</si>
  <si>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</si>
  <si>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</si>
  <si>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</si>
  <si>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</si>
  <si>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</si>
  <si>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</si>
  <si>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</si>
  <si>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</si>
  <si>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</si>
  <si>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</si>
  <si>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</si>
  <si>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</si>
  <si>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</si>
  <si>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</si>
  <si>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</si>
  <si>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</si>
  <si>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</si>
  <si>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</si>
  <si>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</si>
  <si>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</si>
  <si>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</si>
  <si>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</si>
  <si>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</si>
  <si>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</si>
  <si>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</si>
  <si>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</si>
  <si>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</si>
  <si>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</si>
  <si>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</si>
  <si>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</si>
  <si>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</si>
  <si>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</si>
  <si>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</si>
  <si>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</si>
  <si>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</si>
  <si>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</si>
  <si>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</si>
  <si>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</si>
  <si>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</si>
  <si>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</si>
  <si>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</si>
  <si>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</si>
  <si>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</si>
  <si>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</si>
  <si>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</si>
  <si>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</si>
  <si>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</si>
  <si>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</si>
  <si>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</si>
  <si>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</si>
  <si>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</si>
  <si>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</si>
  <si>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</si>
  <si>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</si>
  <si>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</si>
  <si>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</si>
  <si>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</si>
  <si>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</si>
  <si>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</si>
  <si>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</si>
  <si>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</si>
  <si>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</si>
  <si>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</si>
  <si>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</si>
  <si>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</si>
  <si>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</si>
  <si>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</si>
  <si>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</si>
  <si>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</si>
  <si>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</si>
  <si>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</si>
  <si>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</si>
  <si>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</si>
  <si>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</si>
  <si>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</si>
  <si>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</si>
  <si>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</si>
  <si>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</si>
  <si>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</si>
  <si>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</si>
  <si>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</si>
  <si>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</si>
  <si>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</si>
  <si>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</si>
  <si>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</si>
  <si>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</si>
  <si>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</si>
  <si>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</si>
  <si>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</si>
  <si>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</si>
  <si>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</si>
  <si>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</si>
  <si>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</si>
  <si>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</si>
  <si>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</si>
  <si>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</si>
  <si>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</si>
  <si>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</si>
  <si>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</si>
  <si>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</si>
  <si>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</si>
  <si>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</si>
  <si>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</si>
  <si>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</si>
  <si>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</si>
  <si>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</si>
  <si>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</si>
  <si>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</si>
  <si>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</si>
  <si>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</si>
  <si>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</si>
  <si>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</si>
  <si>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</si>
  <si>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</si>
  <si>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</si>
  <si>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</si>
  <si>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</si>
  <si>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</si>
  <si>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</si>
  <si>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</si>
  <si>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</si>
  <si>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</si>
  <si>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</si>
  <si>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</si>
  <si>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</si>
  <si>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</si>
  <si>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</si>
  <si>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</si>
  <si>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</si>
  <si>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</si>
  <si>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</si>
  <si>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</si>
  <si>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</si>
  <si>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</si>
  <si>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</si>
  <si>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</si>
  <si>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</si>
  <si>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</si>
  <si>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</si>
  <si>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</si>
  <si>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</si>
  <si>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</si>
  <si>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</si>
  <si>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</si>
  <si>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</si>
  <si>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</si>
  <si>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</si>
  <si>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</si>
  <si>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</si>
  <si>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</si>
  <si>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</si>
  <si>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</si>
  <si>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</si>
  <si>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</si>
  <si>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</si>
  <si>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</si>
  <si>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</si>
  <si>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</si>
  <si>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</si>
  <si>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</si>
  <si>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</si>
  <si>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</si>
  <si>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</si>
  <si>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</si>
  <si>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</si>
  <si>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</si>
  <si>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</si>
  <si>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</si>
  <si>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</si>
  <si>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</si>
  <si>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</si>
  <si>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</si>
  <si>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</si>
  <si>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</si>
  <si>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</si>
  <si>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</si>
  <si>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</si>
  <si>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</si>
  <si>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</si>
  <si>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</si>
  <si>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</si>
  <si>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</si>
  <si>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</si>
  <si>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</si>
  <si>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</si>
  <si>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</si>
  <si>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</si>
  <si>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</si>
  <si>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</si>
  <si>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</si>
  <si>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</si>
  <si>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</si>
  <si>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</si>
  <si>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</si>
  <si>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</si>
  <si>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</si>
  <si>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</si>
  <si>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</si>
  <si>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</si>
  <si>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</si>
  <si>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</si>
  <si>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</si>
  <si>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</si>
  <si>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</si>
  <si>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</si>
  <si>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</si>
  <si>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</si>
  <si>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</si>
  <si>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</si>
  <si>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</si>
  <si>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</si>
  <si>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</si>
  <si>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</si>
  <si>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</si>
  <si>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</si>
  <si>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</si>
  <si>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</si>
  <si>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</si>
  <si>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</si>
  <si>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</si>
  <si>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</si>
  <si>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</si>
  <si>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</si>
  <si>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</si>
  <si>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</si>
  <si>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</si>
  <si>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</si>
  <si>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</si>
  <si>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</si>
  <si>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</si>
  <si>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</si>
  <si>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</si>
  <si>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</si>
  <si>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</si>
  <si>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</si>
  <si>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</si>
  <si>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</si>
  <si>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</si>
  <si>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</si>
  <si>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</si>
  <si>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</si>
  <si>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</si>
  <si>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</si>
  <si>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</si>
  <si>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</si>
  <si>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</si>
  <si>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</si>
  <si>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</si>
  <si>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</si>
  <si>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</si>
  <si>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</si>
  <si>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</si>
  <si>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</si>
  <si>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</si>
  <si>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</si>
  <si>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</si>
  <si>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</si>
  <si>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</si>
  <si>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</si>
  <si>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</si>
  <si>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</si>
  <si>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</si>
  <si>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</si>
  <si>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</si>
  <si>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</si>
  <si>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</si>
  <si>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</si>
  <si>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</si>
  <si>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</si>
  <si>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</si>
  <si>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</si>
  <si>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</si>
  <si>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</si>
  <si>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</si>
  <si>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</si>
  <si>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</si>
  <si>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</si>
  <si>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</si>
  <si>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</si>
  <si>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</si>
  <si>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</si>
  <si>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</si>
  <si>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</si>
  <si>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</si>
  <si>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</si>
  <si>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</si>
  <si>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</si>
  <si>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</si>
  <si>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</si>
  <si>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</si>
  <si>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</si>
  <si>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</si>
  <si>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</si>
  <si>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</si>
  <si>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</si>
  <si>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</si>
  <si>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</si>
  <si>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</si>
  <si>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</si>
  <si>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</si>
  <si>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</si>
  <si>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</si>
  <si>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</si>
  <si>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</si>
  <si>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</si>
  <si>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</si>
  <si>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</si>
  <si>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</si>
  <si>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</si>
  <si>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</si>
  <si>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</si>
  <si>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</si>
  <si>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</si>
  <si>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</si>
  <si>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</si>
  <si>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</si>
  <si>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</si>
  <si>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</si>
  <si>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</si>
  <si>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</si>
  <si>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</si>
  <si>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</si>
  <si>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</si>
  <si>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</si>
  <si>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</si>
  <si>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</si>
  <si>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</si>
  <si>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</si>
  <si>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</si>
  <si>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</si>
  <si>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</si>
  <si>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</si>
  <si>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</si>
  <si>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</si>
  <si>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</si>
  <si>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</si>
  <si>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</si>
  <si>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</si>
  <si>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</si>
  <si>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</si>
  <si>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</si>
  <si>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</si>
  <si>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</si>
  <si>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</si>
  <si>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</si>
  <si>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</si>
  <si>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</si>
  <si>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</si>
  <si>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</si>
  <si>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</si>
  <si>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</si>
  <si>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</si>
  <si>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</si>
  <si>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</si>
  <si>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</si>
  <si>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</si>
  <si>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</si>
  <si>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</si>
  <si>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</si>
  <si>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</si>
  <si>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</si>
  <si>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</si>
  <si>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</si>
  <si>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</si>
  <si>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</si>
  <si>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</si>
  <si>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</si>
  <si>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</si>
  <si>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</si>
  <si>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</si>
  <si>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</si>
  <si>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</si>
  <si>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</si>
  <si>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</si>
  <si>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</si>
  <si>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</si>
  <si>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</si>
  <si>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</si>
  <si>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</si>
  <si>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</si>
  <si>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</si>
  <si>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</si>
  <si>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</si>
  <si>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</si>
  <si>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</si>
  <si>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</si>
  <si>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</si>
  <si>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</si>
  <si>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</si>
  <si>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</si>
  <si>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</si>
  <si>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</si>
  <si>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</si>
  <si>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</si>
  <si>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</si>
  <si>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</si>
  <si>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</si>
  <si>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</si>
  <si>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</si>
  <si>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</si>
  <si>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</si>
  <si>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</si>
  <si>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</si>
  <si>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</si>
  <si>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</si>
  <si>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</si>
  <si>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</si>
  <si>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</si>
  <si>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</si>
  <si>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</si>
  <si>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</si>
  <si>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</si>
  <si>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</si>
  <si>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</si>
  <si>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</si>
  <si>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</si>
  <si>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</si>
  <si>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</si>
  <si>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</si>
  <si>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</si>
  <si>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</si>
  <si>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</si>
  <si>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</si>
  <si>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</si>
  <si>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</si>
  <si>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</si>
  <si>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</si>
  <si>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</si>
  <si>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</si>
  <si>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</si>
  <si>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</si>
  <si>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</si>
  <si>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</si>
  <si>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</si>
  <si>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</si>
  <si>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</si>
  <si>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</si>
  <si>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</si>
  <si>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</si>
  <si>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</si>
  <si>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</si>
  <si>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</si>
  <si>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</si>
  <si>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</si>
  <si>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</si>
  <si>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</si>
  <si>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</si>
  <si>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</si>
  <si>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</si>
  <si>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</si>
  <si>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</si>
  <si>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</si>
  <si>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</si>
  <si>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</si>
  <si>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</si>
  <si>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</si>
  <si>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</si>
  <si>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</si>
  <si>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</si>
  <si>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</si>
  <si>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</si>
  <si>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</si>
  <si>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</si>
  <si>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</si>
  <si>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</si>
  <si>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</si>
  <si>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</si>
  <si>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</si>
  <si>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</si>
  <si>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</si>
  <si>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</si>
  <si>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</si>
  <si>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</si>
  <si>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</si>
  <si>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</si>
  <si>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</si>
  <si>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</si>
  <si>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</si>
  <si>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</si>
  <si>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</si>
  <si>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</si>
  <si>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</si>
  <si>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</si>
  <si>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</si>
  <si>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</si>
  <si>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</si>
  <si>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</si>
  <si>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</si>
  <si>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</si>
  <si>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</si>
  <si>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</si>
  <si>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</si>
  <si>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</si>
  <si>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</si>
  <si>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</si>
  <si>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</si>
  <si>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</si>
  <si>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</si>
  <si>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</si>
  <si>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</si>
  <si>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</si>
  <si>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</si>
  <si>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</si>
  <si>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</si>
  <si>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</si>
  <si>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</si>
  <si>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</si>
  <si>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</si>
  <si>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</si>
  <si>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</si>
  <si>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</si>
  <si>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</si>
  <si>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</si>
  <si>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</si>
  <si>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</si>
  <si>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</si>
  <si>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</si>
  <si>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</si>
  <si>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</si>
  <si>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</si>
  <si>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</si>
  <si>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</si>
  <si>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</si>
  <si>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</si>
  <si>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</si>
  <si>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</si>
  <si>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</si>
  <si>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</si>
  <si>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</si>
  <si>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</si>
  <si>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</si>
  <si>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</si>
  <si>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</si>
  <si>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</si>
  <si>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</si>
  <si>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</si>
  <si>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</si>
  <si>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</si>
  <si>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</si>
  <si>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</si>
  <si>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</si>
  <si>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</si>
  <si>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</si>
  <si>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</si>
  <si>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</si>
  <si>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</si>
  <si>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</si>
  <si>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</si>
  <si>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</si>
  <si>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</si>
  <si>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</si>
  <si>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</si>
  <si>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</si>
  <si>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</si>
  <si>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</si>
  <si>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</si>
  <si>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</si>
  <si>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</si>
  <si>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</si>
  <si>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</si>
  <si>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</si>
  <si>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</si>
  <si>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</si>
  <si>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</si>
  <si>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</si>
  <si>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</si>
  <si>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</si>
  <si>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</si>
  <si>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</si>
  <si>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</si>
  <si>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</si>
  <si>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</si>
  <si>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</si>
  <si>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</si>
  <si>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</si>
  <si>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</si>
  <si>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</si>
  <si>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</si>
  <si>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</si>
  <si>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</si>
  <si>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</si>
  <si>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</si>
  <si>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</si>
  <si>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</si>
  <si>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</si>
  <si>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</si>
  <si>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</si>
  <si>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</si>
  <si>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</si>
  <si>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</si>
  <si>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</si>
  <si>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</si>
  <si>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</si>
  <si>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</si>
  <si>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</si>
  <si>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</si>
  <si>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</si>
  <si>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</si>
  <si>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</si>
  <si>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</si>
  <si>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</si>
  <si>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</si>
  <si>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</si>
  <si>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</si>
  <si>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</si>
  <si>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</si>
  <si>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</si>
  <si>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</si>
  <si>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</si>
  <si>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</si>
  <si>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</si>
  <si>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</si>
  <si>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</si>
  <si>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</si>
  <si>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</si>
  <si>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</si>
  <si>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</si>
  <si>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</si>
  <si>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</si>
  <si>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</si>
  <si>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</si>
  <si>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</si>
  <si>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</si>
  <si>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</si>
  <si>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</si>
  <si>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</si>
  <si>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</si>
  <si>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</si>
  <si>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</si>
  <si>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</si>
  <si>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</si>
  <si>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</si>
  <si>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</si>
  <si>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</si>
  <si>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</si>
  <si>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</si>
  <si>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</si>
  <si>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</si>
  <si>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</si>
  <si>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</si>
  <si>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</si>
  <si>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</si>
  <si>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</si>
  <si>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</si>
  <si>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</si>
  <si>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</si>
  <si>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</si>
  <si>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</si>
  <si>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</si>
  <si>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</si>
  <si>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</si>
  <si>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</si>
  <si>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</si>
  <si>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</si>
  <si>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</si>
  <si>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</si>
  <si>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</si>
  <si>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</si>
  <si>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</si>
  <si>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</si>
  <si>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</si>
  <si>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</si>
  <si>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</si>
  <si>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</si>
  <si>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</si>
  <si>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</si>
  <si>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</si>
  <si>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</si>
  <si>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</si>
  <si>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</si>
  <si>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</si>
  <si>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</si>
  <si>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</si>
  <si>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</si>
  <si>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</si>
  <si>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</si>
  <si>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</si>
  <si>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</si>
  <si>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</si>
  <si>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</si>
  <si>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</si>
  <si>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</si>
  <si>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</si>
  <si>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</si>
  <si>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</si>
  <si>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</si>
  <si>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</si>
  <si>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</si>
  <si>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</si>
  <si>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</si>
  <si>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</si>
  <si>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</si>
  <si>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</si>
  <si>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</si>
  <si>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</si>
  <si>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</si>
  <si>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</si>
  <si>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</si>
  <si>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</si>
  <si>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</si>
  <si>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</si>
  <si>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</si>
  <si>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</si>
  <si>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</si>
  <si>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</si>
  <si>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</si>
  <si>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</si>
  <si>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</si>
  <si>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</si>
  <si>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</si>
  <si>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</si>
  <si>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</si>
  <si>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</si>
  <si>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</si>
  <si>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</si>
  <si>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</si>
  <si>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</si>
  <si>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</si>
  <si>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</si>
  <si>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</si>
  <si>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</si>
  <si>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</si>
  <si>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</si>
  <si>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</si>
  <si>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</si>
  <si>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</si>
  <si>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</si>
  <si>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</si>
  <si>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</si>
  <si>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</si>
  <si>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</si>
  <si>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</si>
  <si>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</si>
  <si>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</si>
  <si>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</si>
  <si>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</si>
  <si>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</si>
  <si>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</si>
  <si>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</si>
  <si>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</si>
  <si>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</si>
  <si>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</si>
  <si>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</si>
  <si>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</si>
  <si>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</si>
  <si>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</si>
  <si>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</si>
  <si>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</si>
  <si>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</si>
  <si>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</si>
  <si>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</si>
  <si>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</si>
  <si>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</si>
  <si>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</si>
  <si>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</si>
  <si>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</si>
  <si>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</si>
  <si>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</si>
  <si>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</si>
  <si>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</si>
  <si>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</si>
  <si>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</si>
  <si>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</si>
  <si>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</si>
  <si>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</si>
  <si>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</si>
  <si>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</si>
  <si>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</si>
  <si>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</si>
  <si>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</si>
  <si>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</si>
  <si>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</si>
  <si>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</si>
  <si>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</si>
  <si>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</si>
  <si>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</si>
  <si>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</si>
  <si>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</si>
  <si>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</si>
  <si>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</si>
  <si>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</si>
  <si>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</si>
  <si>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</si>
  <si>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</si>
  <si>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</si>
  <si>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</si>
  <si>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</si>
  <si>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</si>
  <si>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</si>
  <si>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</si>
  <si>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</si>
  <si>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</si>
  <si>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</si>
  <si>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</si>
  <si>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</si>
  <si>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</si>
  <si>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</si>
  <si>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</si>
  <si>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</si>
  <si>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</si>
  <si>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</si>
  <si>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</si>
  <si>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</si>
  <si>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</si>
  <si>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</si>
  <si>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</si>
  <si>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</si>
  <si>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</si>
  <si>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</si>
  <si>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</si>
  <si>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</si>
  <si>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</si>
  <si>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</si>
  <si>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</si>
  <si>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</si>
  <si>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</si>
  <si>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</si>
  <si>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</si>
  <si>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</si>
  <si>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</si>
  <si>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</si>
  <si>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</si>
  <si>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</si>
  <si>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</si>
  <si>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</si>
  <si>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</si>
  <si>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</si>
  <si>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</si>
  <si>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</si>
  <si>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</si>
  <si>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</si>
  <si>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</si>
  <si>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</si>
  <si>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</si>
  <si>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</si>
  <si>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</si>
  <si>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</si>
  <si>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</si>
  <si>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</si>
  <si>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</si>
  <si>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</si>
  <si>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</si>
  <si>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</si>
  <si>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</si>
  <si>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</si>
  <si>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</si>
  <si>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</si>
  <si>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</si>
  <si>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</si>
  <si>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</si>
  <si>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</si>
  <si>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</si>
  <si>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</si>
  <si>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</si>
  <si>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</si>
  <si>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</si>
  <si>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</si>
  <si>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</si>
  <si>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</si>
  <si>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</si>
  <si>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</si>
  <si>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</si>
  <si>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</si>
  <si>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</si>
  <si>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</si>
  <si>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</si>
  <si>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</si>
  <si>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</si>
  <si>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</si>
  <si>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</si>
  <si>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</si>
  <si>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</si>
  <si>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</si>
  <si>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</si>
  <si>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</si>
  <si>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</si>
  <si>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</si>
  <si>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</si>
  <si>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</si>
  <si>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</si>
  <si>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</si>
  <si>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</si>
  <si>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</si>
  <si>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</si>
  <si>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</si>
  <si>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</si>
  <si>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</si>
  <si>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</si>
  <si>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</si>
  <si>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</si>
  <si>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</si>
  <si>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</si>
  <si>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</si>
  <si>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</si>
  <si>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</si>
  <si>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</si>
  <si>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</si>
  <si>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</si>
  <si>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</si>
  <si>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</si>
  <si>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</si>
  <si>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</si>
  <si>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</si>
  <si>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</si>
  <si>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</si>
  <si>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</si>
  <si>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</si>
  <si>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</si>
  <si>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</si>
  <si>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</si>
  <si>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</si>
  <si>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</si>
  <si>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</si>
  <si>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</si>
  <si>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</si>
  <si>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</si>
  <si>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</si>
  <si>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</si>
  <si>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</si>
  <si>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</si>
  <si>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</si>
  <si>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</si>
  <si>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</si>
  <si>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</si>
  <si>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</si>
  <si>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</si>
  <si>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</si>
  <si>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</si>
  <si>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</si>
  <si>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</si>
  <si>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</si>
  <si>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</si>
  <si>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</si>
  <si>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</si>
  <si>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</si>
  <si>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</si>
  <si>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</si>
  <si>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</si>
  <si>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</si>
  <si>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</si>
  <si>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</si>
  <si>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</si>
  <si>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</si>
  <si>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</si>
  <si>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</si>
  <si>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</si>
  <si>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</si>
  <si>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</si>
  <si>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</si>
  <si>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</si>
  <si>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</si>
  <si>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</si>
  <si>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</si>
  <si>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</si>
  <si>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</si>
  <si>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</si>
  <si>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</si>
  <si>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</si>
  <si>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</si>
  <si>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</si>
  <si>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</si>
  <si>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</si>
  <si>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</si>
  <si>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</si>
  <si>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</si>
  <si>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</si>
  <si>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</si>
  <si>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</si>
  <si>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</si>
  <si>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</si>
  <si>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</si>
  <si>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</si>
  <si>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</si>
  <si>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</si>
  <si>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</si>
  <si>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</si>
  <si>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</si>
  <si>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</si>
  <si>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</si>
  <si>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</si>
  <si>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</si>
  <si>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</si>
  <si>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</si>
  <si>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</si>
  <si>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</si>
  <si>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</si>
  <si>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</si>
  <si>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</si>
  <si>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</si>
  <si>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</si>
  <si>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</si>
  <si>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</si>
  <si>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</si>
  <si>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</si>
  <si>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</si>
  <si>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</si>
  <si>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</si>
  <si>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</si>
  <si>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</si>
  <si>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</si>
  <si>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</si>
  <si>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</si>
  <si>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</si>
  <si>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</si>
  <si>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</si>
  <si>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</si>
  <si>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</si>
  <si>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</si>
  <si>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</si>
  <si>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</si>
  <si>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</si>
  <si>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</si>
  <si>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</si>
  <si>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</si>
  <si>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</si>
  <si>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</si>
  <si>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</si>
  <si>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</si>
  <si>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</si>
  <si>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</si>
  <si>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</si>
  <si>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</si>
  <si>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</si>
  <si>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</si>
  <si>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</si>
  <si>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</si>
  <si>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</si>
  <si>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</si>
  <si>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</si>
  <si>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</si>
  <si>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</si>
  <si>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</si>
  <si>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</si>
  <si>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</si>
  <si>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</si>
  <si>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</si>
  <si>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</si>
  <si>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</si>
  <si>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</si>
  <si>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</si>
  <si>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</si>
  <si>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</si>
  <si>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</si>
  <si>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</si>
  <si>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</si>
  <si>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</si>
  <si>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</si>
  <si>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</si>
  <si>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</si>
  <si>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</si>
  <si>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</si>
  <si>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</si>
  <si>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</si>
  <si>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</si>
  <si>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</si>
  <si>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</si>
  <si>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</si>
  <si>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</si>
  <si>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</si>
  <si>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</si>
  <si>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</si>
  <si>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</si>
  <si>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</si>
  <si>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</si>
  <si>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</si>
  <si>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</si>
  <si>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</si>
  <si>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</si>
  <si>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</si>
  <si>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</si>
  <si>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</si>
  <si>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</si>
  <si>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</si>
  <si>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</si>
  <si>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</si>
  <si>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</si>
  <si>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</si>
  <si>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</si>
  <si>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</si>
  <si>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</si>
  <si>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</si>
  <si>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</si>
  <si>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</si>
  <si>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</si>
  <si>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</si>
  <si>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</si>
  <si>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</si>
  <si>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</si>
  <si>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</si>
  <si>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</si>
  <si>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</si>
  <si>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</si>
  <si>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</si>
  <si>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</si>
  <si>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</si>
  <si>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</si>
  <si>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</si>
  <si>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</si>
  <si>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</si>
  <si>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</si>
  <si>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</si>
  <si>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</si>
  <si>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</si>
  <si>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</si>
  <si>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</si>
  <si>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</si>
  <si>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</si>
  <si>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</si>
  <si>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</si>
  <si>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</si>
  <si>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</si>
  <si>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</si>
  <si>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</si>
  <si>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</si>
  <si>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</si>
  <si>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</si>
  <si>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</si>
  <si>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</si>
  <si>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</si>
  <si>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</si>
  <si>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</si>
  <si>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</si>
  <si>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</si>
  <si>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</si>
  <si>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</si>
  <si>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</si>
  <si>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</si>
  <si>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</si>
  <si>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</si>
  <si>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</si>
  <si>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</si>
  <si>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</si>
  <si>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</si>
  <si>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</si>
  <si>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</si>
  <si>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</si>
  <si>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</si>
  <si>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</si>
  <si>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</si>
  <si>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</si>
  <si>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</si>
  <si>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</si>
  <si>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</si>
  <si>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</si>
  <si>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</si>
  <si>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</si>
  <si>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</si>
  <si>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</si>
  <si>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</si>
  <si>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</si>
  <si>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</si>
  <si>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</si>
  <si>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</si>
  <si>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</si>
  <si>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</si>
  <si>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</si>
  <si>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</si>
  <si>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</si>
  <si>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</si>
  <si>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</si>
  <si>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</si>
  <si>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</si>
  <si>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</si>
  <si>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</si>
  <si>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</si>
  <si>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</si>
  <si>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</si>
  <si>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</si>
  <si>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</si>
  <si>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</si>
  <si>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</si>
  <si>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</si>
  <si>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</si>
  <si>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</si>
  <si>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</si>
  <si>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</si>
  <si>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</si>
  <si>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</si>
  <si>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</si>
  <si>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</si>
  <si>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</si>
  <si>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</si>
  <si>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</si>
  <si>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</si>
  <si>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</si>
  <si>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</si>
  <si>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</si>
  <si>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</si>
  <si>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</si>
  <si>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</si>
  <si>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</si>
  <si>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</si>
  <si>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</si>
  <si>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</si>
  <si>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</si>
  <si>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</si>
  <si>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</si>
  <si>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</si>
  <si>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</si>
  <si>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</si>
  <si>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</si>
  <si>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</si>
  <si>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</si>
  <si>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</si>
  <si>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</si>
  <si>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</si>
  <si>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</si>
  <si>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</si>
  <si>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</si>
  <si>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</si>
  <si>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</si>
  <si>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</si>
  <si>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</si>
  <si>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</si>
  <si>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</si>
  <si>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</si>
  <si>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</si>
  <si>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</si>
  <si>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</si>
  <si>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</si>
  <si>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</si>
  <si>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</si>
  <si>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</si>
  <si>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</si>
  <si>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</si>
  <si>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</si>
  <si>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</si>
  <si>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</si>
  <si>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</si>
  <si>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</si>
  <si>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</si>
  <si>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</si>
  <si>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</si>
  <si>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</si>
  <si>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</si>
  <si>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</si>
  <si>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</si>
  <si>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</si>
  <si>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</si>
  <si>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</si>
  <si>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</si>
  <si>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</si>
  <si>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</si>
  <si>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</si>
  <si>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</si>
  <si>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</si>
  <si>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</si>
  <si>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</si>
  <si>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</si>
  <si>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</si>
  <si>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</si>
  <si>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</si>
  <si>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</si>
  <si>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</si>
  <si>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</si>
  <si>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</si>
  <si>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</si>
  <si>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</si>
  <si>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</si>
  <si>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</si>
  <si>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</si>
  <si>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</si>
  <si>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</si>
  <si>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</si>
  <si>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</si>
  <si>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</si>
  <si>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</si>
  <si>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</si>
  <si>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</si>
  <si>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</si>
  <si>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</si>
  <si>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</si>
  <si>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</si>
  <si>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</si>
  <si>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</si>
  <si>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</si>
  <si>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</si>
  <si>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</si>
  <si>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</si>
  <si>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</si>
  <si>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</si>
  <si>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</si>
  <si>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</si>
  <si>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</si>
  <si>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</si>
  <si>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</si>
  <si>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</si>
  <si>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</si>
  <si>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</si>
  <si>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</si>
  <si>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</si>
  <si>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</si>
  <si>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</si>
  <si>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</si>
  <si>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</si>
  <si>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</si>
  <si>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</si>
  <si>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</si>
  <si>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</si>
  <si>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</si>
  <si>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</si>
  <si>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</si>
  <si>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</si>
  <si>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</si>
  <si>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</si>
  <si>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</si>
  <si>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</si>
  <si>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</si>
  <si>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</si>
  <si>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</si>
  <si>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</si>
  <si>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</si>
  <si>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</si>
  <si>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</si>
  <si>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</si>
  <si>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</si>
  <si>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</si>
  <si>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</si>
  <si>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</si>
  <si>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</si>
  <si>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</si>
  <si>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</si>
  <si>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</si>
  <si>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</si>
  <si>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</si>
  <si>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</si>
  <si>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</si>
  <si>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</si>
  <si>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</si>
  <si>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</si>
  <si>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</si>
  <si>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</si>
  <si>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</si>
  <si>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</si>
  <si>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</si>
  <si>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</si>
  <si>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</si>
  <si>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</si>
  <si>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</si>
  <si>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</si>
  <si>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</si>
  <si>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</si>
  <si>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</si>
  <si>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</si>
  <si>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</si>
  <si>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</si>
  <si>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</si>
  <si>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</si>
  <si>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</si>
  <si>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</si>
  <si>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</si>
  <si>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</si>
  <si>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</si>
  <si>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</si>
  <si>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</si>
  <si>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</si>
  <si>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</si>
  <si>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</si>
  <si>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</si>
  <si>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</si>
  <si>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</si>
  <si>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</si>
  <si>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</si>
  <si>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</si>
  <si>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</si>
  <si>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</si>
  <si>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</si>
  <si>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</si>
  <si>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</si>
  <si>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</si>
  <si>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</si>
  <si>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</si>
  <si>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</si>
  <si>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</si>
  <si>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</si>
  <si>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</si>
  <si>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</si>
  <si>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</si>
  <si>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</si>
  <si>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</si>
  <si>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</si>
  <si>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</si>
  <si>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</si>
  <si>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</si>
  <si>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</si>
  <si>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</si>
  <si>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</si>
  <si>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</si>
  <si>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</si>
  <si>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</si>
  <si>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</si>
  <si>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</si>
  <si>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</si>
  <si>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</si>
  <si>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</si>
  <si>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</si>
  <si>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</si>
  <si>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</si>
  <si>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</si>
  <si>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</si>
  <si>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</si>
  <si>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</si>
  <si>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</si>
  <si>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</si>
  <si>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</si>
  <si>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</si>
  <si>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</si>
  <si>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</si>
  <si>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</si>
  <si>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</si>
  <si>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</si>
  <si>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</si>
  <si>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</si>
  <si>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</si>
  <si>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</si>
  <si>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</si>
  <si>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</si>
  <si>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</si>
  <si>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</si>
  <si>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</si>
  <si>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</si>
  <si>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</si>
  <si>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</si>
  <si>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</si>
  <si>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</si>
  <si>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</si>
  <si>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</si>
  <si>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</si>
  <si>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</si>
  <si>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</si>
  <si>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</si>
  <si>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</si>
  <si>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</si>
  <si>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</si>
  <si>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</si>
  <si>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</si>
  <si>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</si>
  <si>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</si>
  <si>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</si>
  <si>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</si>
  <si>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</si>
  <si>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</si>
  <si>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</si>
  <si>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</si>
  <si>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</si>
  <si>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</si>
  <si>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</si>
  <si>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</si>
  <si>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</si>
  <si>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</si>
  <si>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</si>
  <si>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</si>
  <si>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</si>
  <si>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</si>
  <si>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</si>
  <si>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</si>
  <si>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</si>
  <si>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</si>
  <si>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</si>
  <si>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</si>
  <si>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</si>
  <si>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</si>
  <si>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</si>
  <si>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</si>
  <si>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</si>
  <si>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</si>
  <si>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</si>
  <si>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</si>
  <si>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</si>
  <si>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</si>
  <si>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</si>
  <si>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</si>
  <si>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</si>
  <si>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</si>
  <si>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</si>
  <si>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</si>
  <si>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</si>
  <si>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</si>
  <si>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</si>
  <si>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</si>
  <si>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</si>
  <si>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</si>
  <si>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</si>
  <si>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</si>
  <si>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</si>
  <si>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</si>
  <si>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</si>
  <si>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</si>
  <si>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</si>
  <si>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</si>
  <si>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</si>
  <si>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</si>
  <si>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</si>
  <si>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</si>
  <si>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</si>
  <si>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</si>
  <si>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</si>
  <si>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</si>
  <si>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</si>
  <si>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</si>
  <si>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</si>
  <si>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</si>
  <si>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</si>
  <si>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</si>
  <si>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</si>
  <si>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</si>
  <si>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</si>
  <si>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</si>
  <si>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</si>
  <si>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</si>
  <si>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</si>
  <si>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</si>
  <si>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</si>
  <si>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</si>
  <si>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</si>
  <si>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</si>
  <si>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</si>
  <si>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</si>
  <si>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</si>
  <si>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</si>
  <si>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</si>
  <si>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</si>
  <si>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</si>
  <si>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</si>
  <si>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</si>
  <si>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</si>
  <si>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</si>
  <si>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</si>
  <si>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</si>
  <si>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</si>
  <si>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</si>
  <si>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</si>
  <si>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</si>
  <si>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</si>
  <si>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</si>
  <si>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</si>
  <si>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</si>
  <si>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</si>
  <si>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</si>
  <si>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</si>
  <si>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</si>
  <si>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</si>
  <si>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</si>
  <si>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</si>
  <si>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</si>
  <si>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</si>
  <si>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</si>
  <si>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</si>
  <si>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</si>
  <si>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</si>
  <si>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</si>
  <si>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</si>
  <si>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</si>
  <si>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</si>
  <si>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</si>
  <si>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</si>
  <si>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</si>
  <si>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</si>
  <si>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</si>
  <si>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</si>
  <si>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</si>
  <si>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</si>
  <si>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</si>
  <si>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</si>
  <si>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</si>
  <si>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</si>
  <si>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</si>
  <si>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</si>
  <si>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</si>
  <si>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</si>
  <si>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</si>
  <si>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</si>
  <si>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</si>
  <si>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</si>
  <si>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</si>
  <si>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</si>
  <si>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</si>
  <si>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</si>
  <si>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</si>
  <si>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</si>
  <si>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</si>
  <si>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</si>
  <si>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</si>
  <si>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</si>
  <si>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</si>
  <si>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</si>
  <si>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</si>
  <si>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</si>
  <si>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</si>
  <si>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</si>
  <si>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</si>
  <si>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</si>
  <si>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</si>
  <si>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</si>
  <si>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</si>
  <si>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</si>
  <si>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</si>
  <si>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</si>
  <si>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</si>
  <si>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</si>
  <si>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</si>
  <si>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</si>
  <si>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</si>
  <si>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</si>
  <si>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</si>
  <si>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</si>
  <si>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</si>
  <si>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</si>
  <si>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</si>
  <si>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</si>
  <si>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</si>
  <si>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</si>
  <si>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</si>
  <si>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</si>
  <si>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</si>
  <si>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</si>
  <si>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</si>
  <si>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</si>
  <si>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</si>
  <si>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</si>
  <si>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</si>
  <si>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</si>
  <si>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</si>
  <si>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</si>
  <si>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</si>
  <si>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</si>
  <si>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</si>
  <si>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</si>
  <si>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</si>
  <si>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</si>
  <si>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</si>
  <si>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</si>
  <si>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</si>
  <si>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</si>
  <si>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</si>
  <si>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</si>
  <si>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</si>
  <si>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</si>
  <si>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</si>
  <si>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</si>
  <si>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</si>
  <si>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</si>
  <si>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</si>
  <si>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</si>
  <si>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</si>
  <si>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</si>
  <si>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</si>
  <si>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</si>
  <si>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</si>
  <si>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</si>
  <si>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</si>
  <si>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</si>
  <si>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</si>
  <si>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</si>
  <si>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</si>
  <si>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</si>
  <si>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</si>
  <si>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</si>
  <si>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</si>
  <si>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</si>
  <si>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</si>
  <si>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</si>
  <si>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</si>
  <si>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</si>
  <si>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</si>
  <si>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</si>
  <si>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</si>
  <si>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</si>
  <si>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</si>
  <si>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</si>
  <si>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</si>
  <si>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</si>
  <si>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</si>
  <si>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</si>
  <si>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</si>
  <si>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</si>
  <si>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</si>
  <si>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</si>
  <si>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</si>
  <si>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</si>
  <si>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</si>
  <si>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</si>
  <si>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</si>
  <si>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</si>
  <si>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</si>
  <si>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</si>
  <si>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</si>
  <si>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</si>
  <si>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</si>
  <si>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</si>
  <si>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</si>
  <si>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</si>
  <si>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</si>
  <si>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</si>
  <si>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</si>
  <si>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</si>
  <si>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</si>
  <si>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</si>
  <si>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</si>
  <si>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</si>
  <si>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</si>
  <si>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</si>
  <si>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</si>
  <si>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</si>
  <si>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</si>
  <si>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</si>
  <si>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</si>
  <si>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</si>
  <si>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</si>
  <si>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</si>
  <si>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</si>
  <si>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</si>
  <si>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</si>
  <si>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</si>
  <si>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</si>
  <si>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</si>
  <si>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</si>
  <si>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</si>
  <si>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</si>
  <si>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</si>
  <si>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</si>
  <si>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</si>
  <si>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</si>
  <si>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</si>
  <si>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</si>
  <si>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</si>
  <si>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</si>
  <si>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</si>
  <si>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</si>
  <si>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</si>
  <si>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</si>
  <si>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</si>
  <si>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</si>
  <si>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</si>
  <si>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</si>
  <si>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</si>
  <si>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</si>
  <si>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</si>
  <si>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</si>
  <si>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</si>
  <si>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</si>
  <si>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</si>
  <si>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</si>
  <si>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</si>
  <si>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</si>
  <si>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</si>
  <si>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</si>
  <si>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</si>
  <si>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</si>
  <si>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</si>
  <si>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</si>
  <si>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</si>
  <si>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</si>
  <si>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</si>
  <si>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</si>
  <si>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</si>
  <si>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</si>
  <si>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</si>
  <si>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</si>
  <si>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</si>
  <si>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</si>
  <si>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</si>
  <si>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</si>
  <si>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</si>
  <si>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</si>
  <si>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</si>
  <si>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</si>
  <si>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</si>
  <si>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</si>
  <si>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</si>
  <si>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</si>
  <si>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</si>
  <si>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</si>
  <si>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</si>
  <si>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</si>
  <si>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</si>
  <si>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</si>
  <si>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</si>
  <si>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</si>
  <si>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</si>
  <si>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</si>
  <si>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</si>
  <si>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</si>
  <si>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</si>
  <si>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</si>
  <si>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</si>
  <si>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</si>
  <si>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</si>
  <si>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</si>
  <si>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</si>
  <si>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</si>
  <si>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</si>
  <si>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</si>
  <si>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</si>
  <si>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</si>
  <si>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</si>
  <si>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</si>
  <si>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</si>
  <si>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</si>
  <si>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</si>
  <si>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</si>
  <si>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</si>
  <si>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</si>
  <si>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</si>
  <si>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</si>
  <si>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</si>
  <si>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</si>
  <si>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</si>
  <si>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</si>
  <si>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</si>
  <si>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</si>
  <si>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</si>
  <si>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</si>
  <si>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</si>
  <si>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</si>
  <si>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</si>
  <si>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</si>
  <si>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</si>
  <si>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</si>
  <si>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</si>
  <si>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</si>
  <si>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</si>
  <si>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</si>
  <si>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</si>
  <si>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</si>
  <si>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</si>
  <si>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</si>
  <si>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</si>
  <si>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</si>
  <si>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</si>
  <si>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</si>
  <si>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</si>
  <si>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</si>
  <si>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</si>
  <si>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</si>
  <si>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</si>
  <si>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</si>
  <si>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</si>
  <si>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</si>
  <si>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</si>
  <si>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</si>
  <si>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</si>
  <si>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</si>
  <si>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</si>
  <si>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</si>
  <si>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</si>
  <si>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</si>
  <si>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</si>
  <si>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</si>
  <si>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</si>
  <si>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</si>
  <si>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</si>
  <si>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</si>
  <si>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</si>
  <si>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</si>
  <si>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</si>
  <si>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</si>
  <si>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</si>
  <si>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</si>
  <si>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</si>
  <si>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</si>
  <si>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</si>
  <si>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</si>
  <si>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</si>
  <si>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</si>
  <si>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</si>
  <si>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</si>
  <si>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</si>
  <si>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</si>
  <si>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</si>
  <si>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</si>
  <si>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</si>
  <si>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</si>
  <si>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</si>
  <si>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</si>
  <si>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</si>
  <si>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</si>
  <si>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</si>
  <si>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</si>
  <si>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</si>
  <si>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</si>
  <si>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</si>
  <si>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</si>
  <si>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</si>
  <si>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</si>
  <si>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</si>
  <si>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</si>
  <si>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</si>
  <si>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</si>
  <si>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</si>
  <si>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</si>
  <si>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</si>
  <si>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</si>
  <si>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</si>
  <si>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</si>
  <si>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</si>
  <si>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</si>
  <si>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</si>
  <si>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</si>
  <si>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</si>
  <si>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</si>
  <si>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</si>
  <si>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</si>
  <si>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</si>
  <si>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</si>
  <si>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</si>
  <si>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</si>
  <si>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</si>
  <si>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</si>
  <si>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</si>
  <si>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</si>
  <si>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</si>
  <si>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</si>
  <si>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</si>
  <si>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</si>
  <si>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</si>
  <si>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</si>
  <si>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</si>
  <si>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</si>
  <si>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</si>
  <si>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</si>
  <si>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</si>
  <si>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</si>
  <si>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</si>
  <si>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</si>
  <si>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</si>
  <si>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</si>
  <si>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</si>
  <si>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</si>
  <si>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</si>
  <si>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</si>
  <si>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</si>
  <si>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</si>
  <si>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</si>
  <si>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</si>
  <si>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</si>
  <si>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</si>
  <si>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</si>
  <si>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</si>
  <si>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</si>
  <si>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</si>
  <si>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</si>
  <si>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</si>
  <si>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</si>
  <si>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</si>
  <si>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</si>
  <si>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</si>
  <si>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</si>
  <si>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</si>
  <si>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</si>
  <si>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</si>
  <si>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</si>
  <si>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</si>
  <si>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</si>
  <si>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</si>
  <si>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</si>
  <si>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</si>
  <si>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</si>
  <si>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</si>
  <si>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</si>
  <si>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</si>
  <si>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</si>
  <si>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</si>
  <si>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</si>
  <si>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</si>
  <si>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</si>
  <si>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</si>
  <si>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</si>
  <si>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</si>
  <si>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</si>
  <si>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</si>
  <si>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</si>
  <si>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</si>
  <si>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</si>
  <si>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</si>
  <si>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</si>
  <si>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</si>
  <si>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</si>
  <si>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</si>
  <si>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</si>
  <si>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</si>
  <si>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</si>
  <si>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</si>
  <si>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</si>
  <si>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</si>
  <si>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</si>
  <si>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</si>
  <si>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</si>
  <si>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</si>
  <si>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</si>
  <si>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</si>
  <si>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</si>
  <si>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</si>
  <si>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</si>
  <si>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</si>
  <si>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</si>
  <si>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</si>
  <si>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</si>
  <si>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</si>
  <si>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</si>
  <si>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</si>
  <si>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</si>
  <si>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</si>
  <si>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</si>
  <si>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</si>
  <si>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</si>
  <si>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</si>
  <si>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</si>
  <si>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</si>
  <si>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</si>
  <si>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</si>
  <si>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</si>
  <si>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</si>
  <si>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</si>
  <si>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</si>
  <si>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</si>
  <si>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</si>
  <si>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</si>
  <si>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</si>
  <si>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</si>
  <si>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</si>
  <si>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</si>
  <si>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</si>
  <si>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</si>
  <si>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</si>
  <si>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</si>
  <si>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</si>
  <si>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</si>
  <si>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</si>
  <si>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</si>
  <si>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</si>
  <si>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</si>
  <si>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</si>
  <si>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</si>
  <si>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</si>
  <si>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</si>
  <si>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</si>
  <si>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</si>
  <si>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</si>
  <si>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</si>
  <si>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</si>
  <si>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</si>
  <si>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</si>
  <si>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</si>
  <si>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</si>
  <si>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</si>
  <si>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</si>
  <si>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</si>
  <si>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</si>
  <si>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</si>
  <si>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</si>
  <si>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</si>
  <si>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</si>
  <si>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</si>
  <si>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</si>
  <si>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</si>
  <si>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</si>
  <si>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</si>
  <si>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</si>
  <si>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</si>
  <si>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</si>
  <si>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</si>
  <si>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</si>
  <si>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</si>
  <si>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</si>
  <si>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</si>
  <si>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</si>
  <si>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</si>
  <si>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</si>
  <si>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</si>
  <si>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</si>
  <si>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</si>
  <si>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</si>
  <si>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</si>
  <si>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</si>
  <si>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</si>
  <si>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</si>
  <si>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</si>
  <si>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</si>
  <si>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</si>
  <si>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</si>
  <si>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</si>
  <si>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</si>
  <si>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</si>
  <si>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</si>
  <si>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</si>
  <si>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</si>
  <si>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</si>
  <si>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</si>
  <si>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</si>
  <si>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</si>
  <si>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</si>
  <si>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</si>
  <si>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</si>
  <si>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</si>
  <si>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</si>
  <si>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</si>
  <si>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</si>
  <si>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</si>
  <si>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</si>
  <si>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</si>
  <si>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</si>
  <si>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</si>
  <si>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</si>
  <si>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</si>
  <si>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</si>
  <si>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</si>
  <si>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</si>
  <si>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</si>
  <si>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</si>
  <si>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</si>
  <si>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</si>
  <si>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</si>
  <si>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</si>
  <si>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</si>
  <si>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</si>
  <si>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</si>
  <si>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</si>
  <si>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</si>
  <si>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</si>
  <si>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</si>
  <si>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</si>
  <si>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</si>
  <si>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</si>
  <si>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</si>
  <si>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</si>
  <si>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</si>
  <si>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</si>
  <si>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</si>
  <si>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</si>
  <si>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</si>
  <si>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</si>
  <si>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</si>
  <si>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</si>
  <si>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</si>
  <si>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</si>
  <si>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</si>
  <si>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</si>
  <si>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</si>
  <si>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</si>
  <si>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</si>
  <si>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</si>
  <si>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</si>
  <si>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</si>
  <si>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</si>
  <si>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</si>
  <si>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</si>
  <si>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</si>
  <si>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</si>
  <si>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</si>
  <si>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</si>
  <si>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</si>
  <si>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</si>
  <si>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</si>
  <si>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</si>
  <si>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</si>
  <si>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</si>
  <si>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</si>
  <si>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</si>
  <si>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</si>
  <si>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</si>
  <si>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</si>
  <si>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</si>
  <si>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</si>
  <si>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</si>
  <si>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</si>
  <si>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</si>
  <si>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</si>
  <si>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</si>
  <si>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</si>
  <si>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</si>
  <si>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</si>
  <si>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</si>
  <si>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</si>
  <si>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</si>
  <si>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</si>
  <si>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</si>
  <si>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</si>
  <si>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</si>
  <si>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</si>
  <si>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</si>
  <si>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</si>
  <si>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</si>
  <si>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</si>
  <si>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</si>
  <si>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</si>
  <si>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</si>
  <si>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</si>
  <si>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</si>
  <si>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</si>
  <si>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</si>
  <si>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</si>
  <si>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</si>
  <si>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</si>
  <si>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</si>
  <si>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</si>
  <si>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</si>
  <si>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</si>
  <si>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</si>
  <si>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</si>
  <si>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</si>
  <si>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</si>
  <si>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</si>
  <si>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</si>
  <si>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</si>
  <si>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</si>
  <si>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</si>
  <si>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</si>
  <si>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</si>
  <si>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</si>
  <si>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</si>
  <si>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</si>
  <si>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</si>
  <si>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</si>
  <si>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</si>
  <si>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</si>
  <si>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</si>
  <si>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</si>
  <si>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</si>
  <si>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</si>
  <si>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</si>
  <si>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</si>
  <si>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</si>
  <si>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</si>
  <si>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</si>
  <si>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</si>
  <si>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</si>
  <si>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</si>
  <si>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</si>
  <si>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</si>
  <si>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</si>
  <si>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</si>
  <si>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</si>
  <si>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</si>
  <si>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</si>
  <si>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</si>
  <si>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</si>
  <si>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</si>
  <si>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</si>
  <si>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</si>
  <si>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</si>
  <si>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</si>
  <si>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</si>
  <si>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</si>
  <si>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</si>
  <si>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</si>
  <si>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</si>
  <si>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</si>
  <si>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</si>
  <si>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</si>
  <si>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</si>
  <si>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</si>
  <si>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</si>
  <si>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</si>
  <si>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</si>
  <si>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</si>
  <si>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</si>
  <si>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</si>
  <si>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</si>
  <si>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</si>
  <si>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</si>
  <si>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</si>
  <si>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</si>
  <si>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</si>
  <si>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</si>
  <si>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</si>
  <si>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</si>
  <si>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</si>
  <si>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</si>
  <si>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</si>
  <si>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</si>
  <si>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</si>
  <si>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</si>
  <si>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</si>
  <si>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</si>
  <si>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</si>
  <si>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</si>
  <si>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</si>
  <si>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</si>
  <si>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</si>
  <si>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</si>
  <si>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</si>
  <si>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</si>
  <si>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</si>
  <si>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</si>
  <si>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</si>
  <si>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</si>
  <si>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</si>
  <si>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</si>
  <si>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</si>
  <si>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</si>
  <si>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</si>
  <si>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</si>
  <si>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</si>
  <si>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</si>
  <si>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</si>
  <si>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</si>
  <si>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</si>
  <si>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</si>
  <si>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</si>
  <si>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</si>
  <si>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</si>
  <si>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</si>
  <si>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</si>
  <si>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</si>
  <si>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</si>
  <si>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</si>
  <si>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</si>
  <si>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</si>
  <si>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</si>
  <si>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</si>
  <si>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</si>
  <si>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</si>
  <si>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</si>
  <si>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</si>
  <si>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</si>
  <si>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</si>
  <si>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</si>
  <si>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</si>
  <si>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</si>
  <si>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</si>
  <si>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</si>
  <si>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</si>
  <si>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</si>
  <si>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</si>
  <si>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</si>
  <si>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</si>
  <si>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</si>
  <si>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</si>
  <si>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</si>
  <si>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</si>
  <si>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</si>
  <si>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</si>
  <si>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</si>
  <si>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</si>
  <si>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</si>
  <si>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</si>
  <si>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</si>
  <si>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</si>
  <si>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</si>
  <si>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</si>
  <si>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</si>
  <si>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</si>
  <si>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</si>
  <si>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</si>
  <si>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</si>
  <si>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</si>
  <si>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</si>
  <si>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</si>
  <si>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</si>
  <si>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</si>
  <si>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</si>
  <si>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</si>
  <si>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</si>
  <si>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</si>
  <si>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</si>
  <si>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</si>
  <si>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</si>
  <si>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</si>
  <si>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</si>
  <si>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</si>
  <si>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</si>
  <si>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</si>
  <si>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</si>
  <si>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</si>
  <si>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</si>
  <si>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</si>
  <si>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</si>
  <si>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</si>
  <si>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</si>
  <si>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</si>
  <si>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</si>
  <si>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</si>
  <si>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</si>
  <si>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</si>
  <si>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</si>
  <si>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</si>
  <si>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</si>
  <si>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</si>
  <si>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</si>
  <si>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</si>
  <si>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</si>
  <si>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</si>
  <si>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</si>
  <si>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</si>
  <si>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</si>
  <si>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</si>
  <si>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</si>
  <si>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</si>
  <si>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</si>
  <si>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</si>
  <si>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</si>
  <si>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</si>
  <si>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</si>
  <si>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</si>
  <si>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</si>
  <si>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</si>
  <si>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</si>
  <si>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</si>
  <si>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</si>
  <si>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</si>
  <si>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</si>
  <si>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</si>
  <si>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</si>
  <si>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</si>
  <si>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</si>
  <si>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</si>
  <si>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</si>
  <si>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</si>
  <si>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</si>
  <si>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</si>
  <si>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</si>
  <si>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</si>
  <si>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</si>
  <si>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</si>
  <si>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</si>
  <si>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</si>
  <si>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</si>
  <si>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</si>
  <si>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</si>
  <si>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</si>
  <si>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</si>
  <si>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</si>
  <si>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</si>
  <si>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</si>
  <si>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</si>
  <si>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</si>
  <si>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</si>
  <si>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</si>
  <si>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</si>
  <si>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</si>
  <si>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</si>
  <si>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</si>
  <si>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</si>
  <si>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</si>
  <si>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</si>
  <si>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</si>
  <si>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</si>
  <si>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</si>
  <si>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</si>
  <si>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</si>
  <si>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</si>
  <si>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</si>
  <si>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</si>
  <si>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</si>
  <si>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</si>
  <si>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</si>
  <si>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</si>
  <si>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</si>
  <si>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</si>
  <si>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</si>
  <si>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</si>
  <si>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</si>
  <si>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</si>
  <si>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</si>
  <si>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</si>
  <si>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</si>
  <si>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</si>
  <si>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</si>
  <si>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</si>
  <si>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</si>
  <si>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</si>
  <si>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</si>
  <si>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</si>
  <si>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</si>
  <si>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</si>
  <si>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</si>
  <si>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</si>
  <si>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</si>
  <si>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</si>
  <si>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</si>
  <si>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</si>
  <si>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</si>
  <si>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</si>
  <si>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</si>
  <si>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</si>
  <si>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</si>
  <si>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</si>
  <si>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</si>
  <si>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</si>
  <si>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</si>
  <si>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</si>
  <si>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</si>
  <si>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</si>
  <si>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</si>
  <si>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</si>
  <si>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</si>
  <si>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</si>
  <si>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</si>
  <si>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</si>
  <si>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</si>
  <si>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</si>
  <si>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</si>
  <si>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</si>
  <si>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</si>
  <si>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</si>
  <si>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</si>
  <si>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</si>
  <si>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</si>
  <si>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</si>
  <si>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</si>
  <si>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</si>
  <si>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</si>
  <si>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</si>
  <si>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</si>
  <si>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</si>
  <si>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</si>
  <si>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</si>
  <si>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</si>
  <si>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</si>
  <si>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</si>
  <si>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</si>
  <si>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</si>
  <si>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</si>
  <si>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</si>
  <si>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</si>
  <si>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</si>
  <si>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</si>
  <si>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</si>
  <si>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</si>
  <si>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</si>
  <si>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</si>
  <si>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</si>
  <si>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</si>
  <si>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</si>
  <si>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</si>
  <si>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</si>
  <si>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</si>
  <si>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</si>
  <si>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</si>
  <si>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</si>
  <si>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</si>
  <si>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</si>
  <si>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</si>
  <si>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</si>
  <si>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</si>
  <si>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</si>
  <si>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</si>
  <si>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</si>
  <si>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</si>
  <si>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</si>
  <si>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</si>
  <si>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</si>
  <si>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</si>
  <si>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</si>
  <si>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</si>
  <si>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</si>
  <si>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</si>
  <si>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</si>
  <si>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</si>
  <si>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</si>
  <si>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</si>
  <si>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</si>
  <si>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</si>
  <si>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</si>
  <si>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</si>
  <si>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</si>
  <si>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</si>
  <si>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</si>
  <si>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</si>
  <si>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</si>
  <si>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</si>
  <si>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</si>
  <si>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</si>
  <si>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</si>
  <si>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</si>
  <si>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</si>
  <si>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</si>
  <si>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</si>
  <si>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</si>
  <si>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</si>
  <si>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</si>
  <si>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</si>
  <si>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</si>
  <si>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</si>
  <si>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</si>
  <si>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</si>
  <si>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</si>
  <si>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</si>
  <si>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</si>
  <si>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</si>
  <si>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</si>
  <si>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</si>
  <si>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</si>
  <si>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</si>
  <si>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</si>
  <si>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</si>
  <si>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</si>
  <si>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</si>
  <si>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</si>
  <si>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</si>
  <si>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</si>
  <si>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</si>
  <si>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</si>
  <si>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</si>
  <si>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</si>
  <si>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</si>
  <si>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</si>
  <si>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</si>
  <si>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</si>
  <si>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</si>
  <si>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</si>
  <si>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</si>
  <si>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</si>
  <si>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</si>
  <si>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</si>
  <si>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</si>
  <si>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</si>
  <si>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</si>
  <si>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</si>
  <si>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</si>
  <si>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</si>
  <si>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</si>
  <si>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</si>
  <si>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</si>
  <si>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</si>
  <si>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</si>
  <si>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</si>
  <si>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</si>
  <si>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</si>
  <si>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</si>
  <si>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</si>
  <si>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</si>
  <si>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</si>
  <si>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</si>
  <si>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</si>
  <si>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</si>
  <si>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</si>
  <si>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</si>
  <si>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</si>
  <si>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</si>
  <si>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</si>
  <si>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</si>
  <si>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</si>
  <si>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</si>
  <si>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</si>
  <si>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</si>
  <si>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</si>
  <si>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</si>
  <si>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</si>
  <si>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</si>
  <si>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</si>
  <si>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</si>
  <si>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</si>
  <si>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</si>
  <si>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</si>
  <si>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</si>
  <si>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</si>
  <si>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</si>
  <si>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</si>
  <si>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</si>
  <si>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</si>
  <si>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</si>
  <si>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</si>
  <si>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</si>
  <si>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</si>
  <si>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</si>
  <si>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</si>
  <si>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</si>
  <si>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</si>
  <si>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</si>
  <si>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</si>
  <si>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</si>
  <si>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</si>
  <si>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</si>
  <si>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</si>
  <si>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</si>
  <si>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</si>
  <si>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</si>
  <si>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</si>
  <si>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</si>
  <si>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</si>
  <si>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</si>
  <si>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</si>
  <si>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</si>
  <si>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</si>
  <si>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</si>
  <si>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</si>
  <si>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</si>
  <si>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</si>
  <si>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</si>
  <si>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</si>
  <si>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</si>
  <si>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</si>
  <si>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</si>
  <si>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</si>
  <si>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</si>
  <si>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</si>
  <si>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</si>
  <si>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</si>
  <si>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</si>
  <si>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</si>
  <si>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</si>
  <si>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</si>
  <si>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</si>
  <si>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</si>
  <si>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</si>
  <si>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</si>
  <si>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</si>
  <si>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</si>
  <si>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</si>
  <si>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</si>
  <si>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</si>
  <si>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</si>
  <si>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</si>
  <si>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</si>
  <si>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</si>
  <si>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</si>
  <si>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</si>
  <si>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</si>
  <si>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</si>
  <si>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</si>
  <si>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</si>
  <si>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</si>
  <si>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</si>
  <si>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</si>
  <si>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</si>
  <si>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</si>
  <si>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</si>
  <si>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</si>
  <si>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</si>
  <si>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</si>
  <si>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</si>
  <si>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</si>
  <si>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</si>
  <si>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</si>
  <si>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</si>
  <si>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</si>
  <si>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</si>
  <si>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</si>
  <si>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</si>
  <si>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</si>
  <si>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</si>
  <si>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</si>
  <si>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</si>
  <si>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</si>
  <si>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</si>
  <si>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</si>
  <si>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</si>
  <si>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</si>
  <si>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</si>
  <si>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</si>
  <si>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</si>
  <si>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</si>
  <si>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</si>
  <si>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</si>
  <si>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</si>
  <si>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</si>
  <si>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</si>
  <si>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</si>
  <si>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</si>
  <si>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</si>
  <si>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</si>
  <si>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</si>
  <si>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</si>
  <si>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</si>
  <si>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</si>
  <si>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</si>
  <si>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</si>
  <si>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</si>
  <si>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</si>
  <si>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</si>
  <si>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</si>
  <si>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</si>
  <si>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</si>
  <si>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</si>
  <si>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</si>
  <si>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</si>
  <si>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</si>
  <si>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</si>
  <si>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</si>
  <si>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</si>
  <si>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</si>
  <si>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</si>
  <si>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</si>
  <si>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</si>
  <si>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</si>
  <si>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</si>
  <si>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</si>
  <si>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</si>
  <si>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</si>
  <si>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</si>
  <si>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</si>
  <si>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</si>
  <si>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</si>
  <si>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</si>
  <si>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</si>
  <si>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</si>
  <si>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</si>
  <si>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</si>
  <si>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</si>
  <si>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</si>
  <si>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</si>
  <si>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</si>
  <si>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</si>
  <si>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</si>
  <si>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</si>
  <si>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</si>
  <si>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</si>
  <si>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</si>
  <si>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</si>
  <si>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</si>
  <si>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</si>
  <si>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</si>
  <si>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</si>
  <si>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</si>
  <si>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</si>
  <si>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</si>
  <si>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</si>
  <si>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</si>
  <si>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</si>
  <si>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</si>
  <si>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</si>
  <si>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</si>
  <si>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</si>
  <si>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</si>
  <si>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</si>
  <si>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</si>
  <si>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</si>
  <si>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</si>
  <si>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</si>
  <si>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</si>
  <si>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</si>
  <si>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</si>
  <si>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</si>
  <si>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</si>
  <si>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</si>
  <si>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</si>
  <si>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</si>
  <si>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</si>
  <si>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</si>
  <si>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</si>
  <si>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</si>
  <si>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</si>
  <si>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</si>
  <si>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</si>
  <si>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</si>
  <si>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</si>
  <si>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</si>
  <si>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</si>
  <si>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</si>
  <si>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</si>
  <si>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</si>
  <si>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</si>
  <si>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</si>
  <si>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</si>
  <si>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</si>
  <si>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</si>
  <si>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</si>
  <si>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</si>
  <si>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</si>
  <si>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</si>
  <si>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</si>
  <si>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</si>
  <si>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</si>
  <si>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</si>
  <si>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</si>
  <si>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</si>
  <si>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</si>
  <si>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</si>
  <si>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</si>
  <si>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</si>
  <si>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</si>
  <si>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</si>
  <si>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</si>
  <si>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</si>
  <si>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</si>
  <si>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</si>
  <si>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</si>
  <si>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</si>
  <si>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</si>
  <si>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</si>
  <si>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</si>
  <si>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</si>
  <si>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</si>
  <si>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</si>
  <si>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</si>
  <si>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</si>
  <si>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</si>
  <si>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</si>
  <si>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</si>
  <si>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</si>
  <si>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</si>
  <si>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</si>
  <si>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</si>
  <si>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</si>
  <si>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</si>
  <si>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</si>
  <si>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</si>
  <si>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</si>
  <si>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</si>
  <si>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</si>
  <si>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</si>
  <si>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</si>
  <si>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</si>
  <si>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</si>
  <si>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</si>
  <si>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</si>
  <si>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</si>
  <si>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</si>
  <si>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</si>
  <si>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</si>
  <si>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</si>
  <si>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</si>
  <si>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</si>
  <si>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</si>
  <si>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</si>
  <si>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</si>
  <si>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</si>
  <si>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</si>
  <si>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</si>
  <si>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</si>
  <si>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</si>
  <si>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</si>
  <si>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</si>
  <si>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</si>
  <si>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</si>
  <si>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</si>
  <si>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</si>
  <si>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</si>
  <si>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</si>
  <si>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</si>
  <si>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</si>
  <si>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</si>
  <si>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</si>
  <si>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</si>
  <si>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</si>
  <si>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</si>
  <si>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</si>
  <si>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</si>
  <si>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</si>
  <si>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</si>
  <si>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</si>
  <si>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</si>
  <si>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</si>
  <si>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</si>
  <si>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</si>
  <si>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</si>
  <si>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</si>
  <si>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</si>
  <si>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</si>
  <si>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</si>
  <si>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</si>
  <si>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</si>
  <si>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</si>
  <si>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</si>
  <si>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</si>
  <si>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</si>
  <si>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</si>
  <si>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</si>
  <si>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</si>
  <si>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</si>
  <si>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</si>
  <si>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</si>
  <si>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</si>
  <si>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</si>
  <si>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</si>
  <si>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</si>
  <si>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</si>
  <si>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</si>
  <si>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</si>
  <si>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</si>
  <si>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</si>
  <si>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</si>
  <si>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</si>
  <si>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</si>
  <si>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</si>
  <si>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</si>
  <si>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</si>
  <si>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</si>
  <si>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</si>
  <si>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</si>
  <si>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</si>
  <si>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</si>
  <si>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</si>
  <si>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</si>
  <si>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</si>
  <si>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</si>
  <si>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</si>
  <si>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</si>
  <si>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</si>
  <si>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</si>
  <si>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</si>
  <si>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</si>
  <si>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</si>
  <si>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</si>
  <si>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</si>
  <si>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</si>
  <si>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</si>
  <si>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</si>
  <si>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</si>
  <si>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</si>
  <si>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</si>
  <si>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</si>
  <si>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</si>
  <si>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</si>
  <si>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</si>
  <si>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</si>
  <si>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</si>
  <si>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</si>
  <si>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</si>
  <si>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</si>
  <si>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</si>
  <si>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</si>
  <si>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</si>
  <si>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</si>
  <si>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</si>
  <si>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</si>
  <si>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</si>
  <si>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</si>
  <si>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</si>
  <si>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</si>
  <si>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</si>
  <si>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</si>
  <si>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</si>
  <si>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</si>
  <si>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</si>
  <si>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</si>
  <si>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</si>
  <si>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</si>
  <si>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</si>
  <si>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</si>
  <si>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</si>
  <si>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</si>
  <si>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</si>
  <si>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</si>
  <si>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</si>
  <si>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</si>
  <si>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</si>
  <si>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</si>
  <si>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</si>
  <si>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</si>
  <si>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</si>
  <si>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</si>
  <si>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</si>
  <si>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</si>
  <si>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</si>
  <si>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</si>
  <si>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</si>
  <si>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</si>
  <si>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</si>
  <si>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</si>
  <si>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</si>
  <si>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</si>
  <si>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</si>
  <si>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</si>
  <si>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</si>
  <si>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</si>
  <si>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</si>
  <si>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</si>
  <si>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</si>
  <si>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</si>
  <si>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</si>
  <si>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</si>
  <si>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</si>
  <si>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</si>
  <si>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</si>
  <si>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</si>
  <si>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</si>
  <si>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</si>
  <si>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</si>
  <si>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</si>
  <si>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</si>
  <si>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</si>
  <si>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</si>
  <si>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</si>
  <si>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</si>
  <si>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</si>
  <si>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</si>
  <si>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</si>
  <si>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</si>
  <si>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</si>
  <si>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</si>
  <si>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</si>
  <si>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</si>
  <si>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</si>
  <si>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</si>
  <si>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</si>
  <si>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</si>
  <si>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</si>
  <si>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</si>
  <si>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</si>
  <si>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</si>
  <si>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</si>
  <si>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</si>
  <si>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</si>
  <si>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</si>
  <si>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</si>
  <si>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</si>
  <si>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</si>
  <si>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</si>
  <si>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</si>
  <si>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</si>
  <si>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</si>
  <si>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</si>
  <si>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</si>
  <si>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</si>
  <si>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</si>
  <si>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</si>
  <si>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</si>
  <si>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</si>
  <si>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</si>
  <si>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</si>
  <si>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</si>
  <si>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</si>
  <si>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</si>
  <si>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</si>
  <si>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</si>
  <si>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</si>
  <si>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</si>
  <si>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</si>
  <si>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</si>
  <si>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</si>
  <si>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</si>
  <si>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</si>
  <si>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</si>
  <si>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</si>
  <si>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</si>
  <si>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</si>
  <si>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</si>
  <si>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</si>
  <si>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</si>
  <si>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</si>
  <si>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</si>
  <si>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</si>
  <si>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</si>
  <si>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</si>
  <si>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</si>
  <si>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</si>
  <si>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</si>
  <si>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</si>
  <si>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</si>
  <si>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</si>
  <si>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</si>
  <si>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</si>
  <si>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</si>
  <si>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</si>
  <si>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</si>
  <si>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</si>
  <si>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</si>
  <si>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</si>
  <si>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</si>
  <si>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</si>
  <si>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</si>
  <si>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</si>
  <si>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</si>
  <si>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</si>
  <si>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</si>
  <si>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</si>
  <si>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</si>
  <si>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</si>
  <si>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</si>
  <si>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</si>
  <si>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</si>
  <si>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</si>
  <si>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</si>
  <si>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</si>
  <si>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</si>
  <si>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</si>
  <si>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</si>
  <si>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</si>
  <si>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</si>
  <si>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</si>
  <si>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</si>
  <si>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</si>
  <si>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</si>
  <si>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</si>
  <si>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</si>
  <si>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</si>
  <si>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</si>
  <si>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</si>
  <si>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</si>
  <si>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</si>
  <si>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</si>
  <si>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</si>
  <si>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</si>
  <si>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</si>
  <si>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</si>
  <si>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</si>
  <si>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</si>
  <si>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</si>
  <si>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</si>
  <si>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</si>
  <si>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</si>
  <si>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</si>
  <si>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</si>
  <si>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</si>
  <si>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</si>
  <si>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</si>
  <si>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</si>
  <si>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</si>
  <si>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</si>
  <si>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</si>
  <si>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</si>
  <si>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</si>
  <si>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</si>
  <si>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</si>
  <si>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</si>
  <si>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</si>
  <si>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</si>
  <si>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</si>
  <si>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</si>
  <si>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</si>
  <si>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</si>
  <si>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</si>
  <si>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</si>
  <si>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</si>
  <si>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</si>
  <si>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</si>
  <si>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</si>
  <si>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</si>
  <si>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</si>
  <si>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</si>
  <si>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</si>
  <si>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</si>
  <si>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</si>
  <si>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</si>
  <si>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</si>
  <si>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</si>
  <si>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</si>
  <si>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</si>
  <si>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</si>
  <si>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</si>
  <si>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</si>
  <si>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</si>
  <si>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</si>
  <si>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</si>
  <si>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</si>
  <si>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</si>
  <si>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</si>
  <si>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</si>
  <si>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</si>
  <si>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</si>
  <si>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</si>
  <si>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</si>
  <si>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</si>
  <si>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</si>
  <si>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</si>
  <si>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</si>
  <si>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</si>
  <si>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</si>
  <si>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</si>
  <si>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</si>
  <si>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</si>
  <si>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</si>
  <si>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</si>
  <si>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</si>
  <si>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</si>
  <si>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</si>
  <si>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</si>
  <si>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</si>
  <si>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</si>
  <si>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</si>
  <si>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</si>
  <si>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</si>
  <si>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</si>
  <si>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</si>
  <si>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</si>
  <si>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</si>
  <si>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</si>
  <si>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</si>
  <si>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</si>
  <si>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</si>
  <si>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</si>
  <si>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</si>
  <si>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</si>
  <si>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</si>
  <si>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</si>
  <si>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</si>
  <si>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</si>
  <si>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</si>
  <si>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</si>
  <si>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</si>
  <si>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</si>
  <si>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</si>
  <si>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</si>
  <si>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</si>
  <si>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</si>
  <si>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</si>
  <si>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</si>
  <si>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</si>
  <si>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</si>
  <si>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</si>
  <si>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</si>
  <si>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</si>
  <si>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</si>
  <si>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</si>
  <si>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</si>
  <si>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</si>
  <si>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</si>
  <si>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</si>
  <si>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</si>
  <si>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</si>
  <si>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</si>
  <si>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</si>
  <si>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</si>
  <si>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</si>
  <si>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</si>
  <si>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</si>
  <si>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</si>
  <si>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</si>
  <si>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</si>
  <si>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</si>
  <si>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</si>
  <si>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</si>
  <si>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</si>
  <si>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</si>
  <si>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</si>
  <si>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</si>
  <si>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</si>
  <si>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</si>
  <si>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</si>
  <si>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</si>
  <si>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</si>
  <si>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</si>
  <si>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</si>
  <si>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</si>
  <si>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</si>
  <si>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</si>
  <si>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</si>
  <si>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</si>
  <si>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</si>
  <si>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</si>
  <si>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</si>
  <si>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</si>
  <si>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</si>
  <si>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</si>
  <si>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</si>
  <si>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</si>
  <si>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</si>
  <si>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</si>
  <si>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</si>
  <si>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</si>
  <si>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</si>
  <si>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</si>
  <si>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</si>
  <si>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</si>
  <si>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</si>
  <si>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</si>
  <si>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</si>
  <si>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</si>
  <si>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</si>
  <si>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</si>
  <si>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</si>
  <si>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</si>
  <si>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</si>
  <si>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</si>
  <si>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</si>
  <si>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</si>
  <si>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</si>
  <si>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</si>
  <si>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</si>
  <si>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</si>
  <si>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</si>
  <si>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</si>
  <si>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</si>
  <si>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</si>
  <si>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</si>
  <si>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</si>
  <si>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</si>
  <si>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</si>
  <si>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</si>
  <si>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</si>
  <si>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</si>
  <si>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</si>
  <si>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</si>
  <si>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</si>
  <si>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</si>
  <si>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</si>
  <si>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</si>
  <si>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</si>
  <si>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</si>
  <si>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</si>
  <si>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</si>
  <si>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</si>
  <si>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</si>
  <si>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</si>
  <si>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</si>
  <si>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</si>
  <si>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</si>
  <si>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</si>
  <si>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</si>
  <si>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</si>
  <si>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</si>
  <si>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</si>
  <si>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</si>
  <si>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</si>
  <si>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</si>
  <si>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</si>
  <si>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</si>
  <si>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</si>
  <si>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</si>
  <si>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</si>
  <si>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</si>
  <si>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</si>
  <si>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</si>
  <si>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</si>
  <si>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</si>
  <si>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</si>
  <si>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</si>
  <si>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</si>
  <si>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</si>
  <si>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</si>
  <si>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</si>
  <si>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</si>
  <si>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</si>
  <si>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</si>
  <si>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</si>
  <si>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</si>
  <si>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</si>
  <si>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</si>
  <si>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</si>
  <si>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</si>
  <si>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</si>
  <si>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</si>
  <si>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</si>
  <si>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</si>
  <si>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</si>
  <si>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</si>
  <si>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</si>
  <si>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</si>
  <si>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</si>
  <si>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</si>
  <si>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</si>
  <si>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</si>
  <si>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</si>
  <si>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</si>
  <si>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</si>
  <si>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</si>
  <si>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</si>
  <si>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</si>
  <si>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</si>
  <si>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</si>
  <si>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</si>
  <si>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</si>
  <si>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</si>
  <si>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</si>
  <si>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</si>
  <si>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</si>
  <si>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</si>
  <si>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</si>
  <si>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</si>
  <si>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</si>
  <si>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</si>
  <si>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</si>
  <si>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</si>
  <si>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</si>
  <si>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</si>
  <si>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</si>
  <si>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</si>
  <si>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</si>
  <si>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</si>
  <si>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</si>
  <si>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</si>
  <si>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</si>
  <si>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</si>
  <si>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</si>
  <si>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</si>
  <si>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</si>
  <si>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</si>
  <si>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</si>
  <si>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</si>
  <si>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</si>
  <si>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</si>
  <si>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</si>
  <si>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</si>
  <si>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</si>
  <si>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</si>
  <si>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</si>
  <si>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</si>
  <si>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</si>
  <si>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</si>
  <si>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</si>
  <si>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</si>
  <si>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</si>
  <si>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</si>
  <si>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</si>
  <si>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</si>
  <si>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</si>
  <si>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</si>
  <si>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</si>
  <si>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</si>
  <si>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</si>
  <si>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</si>
  <si>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</si>
  <si>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</si>
  <si>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</si>
  <si>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</si>
  <si>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</si>
  <si>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</si>
  <si>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</si>
  <si>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</si>
  <si>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</si>
  <si>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</si>
  <si>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</si>
  <si>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</si>
  <si>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</si>
  <si>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</si>
  <si>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</si>
  <si>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</si>
  <si>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</si>
  <si>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</si>
  <si>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</si>
  <si>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</si>
  <si>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</si>
  <si>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</si>
  <si>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</si>
  <si>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</si>
  <si>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</si>
  <si>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</si>
  <si>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</si>
  <si>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</si>
  <si>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</si>
  <si>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</si>
  <si>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</si>
  <si>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</si>
  <si>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</si>
  <si>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</si>
  <si>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</si>
  <si>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</si>
  <si>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</si>
  <si>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</si>
  <si>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</si>
  <si>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</si>
  <si>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</si>
  <si>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</si>
  <si>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</si>
  <si>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</si>
  <si>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</si>
  <si>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</si>
  <si>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</si>
  <si>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</si>
  <si>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</si>
  <si>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</si>
  <si>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</si>
  <si>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</si>
  <si>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</si>
  <si>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</si>
  <si>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</si>
  <si>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</si>
  <si>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</si>
  <si>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</si>
  <si>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</si>
  <si>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</si>
  <si>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</si>
  <si>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</si>
  <si>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</si>
  <si>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</si>
  <si>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</si>
  <si>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</si>
  <si>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</si>
  <si>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</si>
  <si>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</si>
  <si>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</si>
  <si>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</si>
  <si>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</si>
  <si>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</si>
  <si>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</si>
  <si>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</si>
  <si>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</si>
  <si>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</si>
  <si>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</si>
  <si>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</si>
  <si>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</si>
  <si>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</si>
  <si>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</si>
  <si>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</si>
  <si>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</si>
  <si>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</si>
  <si>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</si>
  <si>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</si>
  <si>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</si>
  <si>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</si>
  <si>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</si>
  <si>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</si>
  <si>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</si>
  <si>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</si>
  <si>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</si>
  <si>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</si>
  <si>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</si>
  <si>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</si>
  <si>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</si>
  <si>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</si>
  <si>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</si>
  <si>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</si>
  <si>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</si>
  <si>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</si>
  <si>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</si>
  <si>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</si>
  <si>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</si>
  <si>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</si>
  <si>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</si>
  <si>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</si>
  <si>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</si>
  <si>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</si>
  <si>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</si>
  <si>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</si>
  <si>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</si>
  <si>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</si>
  <si>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</si>
  <si>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</si>
  <si>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</si>
  <si>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</si>
  <si>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</si>
  <si>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</si>
  <si>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</si>
  <si>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</si>
  <si>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</si>
  <si>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</si>
  <si>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</si>
  <si>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</si>
  <si>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</si>
  <si>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</si>
  <si>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</si>
  <si>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</si>
  <si>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</si>
  <si>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</si>
  <si>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</si>
  <si>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</si>
  <si>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</si>
  <si>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</si>
  <si>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</si>
  <si>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</si>
  <si>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</si>
  <si>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</si>
  <si>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</si>
  <si>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</si>
  <si>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</si>
  <si>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</si>
  <si>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</si>
  <si>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</si>
  <si>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</si>
  <si>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</si>
  <si>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</si>
  <si>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</si>
  <si>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</si>
  <si>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</si>
  <si>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</si>
  <si>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</si>
  <si>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</si>
  <si>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</si>
  <si>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</si>
  <si>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</si>
  <si>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</si>
  <si>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</si>
  <si>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</si>
  <si>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</si>
  <si>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</si>
  <si>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</si>
  <si>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</si>
  <si>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</si>
  <si>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</si>
  <si>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</si>
  <si>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</si>
  <si>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</si>
  <si>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</si>
  <si>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</si>
  <si>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</si>
  <si>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</si>
  <si>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</si>
  <si>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</si>
  <si>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</si>
  <si>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</si>
  <si>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</si>
  <si>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</si>
  <si>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</si>
  <si>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</si>
  <si>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</si>
  <si>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</si>
  <si>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</si>
  <si>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</si>
  <si>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</si>
  <si>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</si>
  <si>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</si>
  <si>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</si>
  <si>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</si>
  <si>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</si>
  <si>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</si>
  <si>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</si>
  <si>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</si>
  <si>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</si>
  <si>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</si>
  <si>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</si>
  <si>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</si>
  <si>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</si>
  <si>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</si>
  <si>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</si>
  <si>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</si>
  <si>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</si>
  <si>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</si>
  <si>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</si>
  <si>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</si>
  <si>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</si>
  <si>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</si>
  <si>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</si>
  <si>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</si>
  <si>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</si>
  <si>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</si>
  <si>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</si>
  <si>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</si>
  <si>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</si>
  <si>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</si>
  <si>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</si>
  <si>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</si>
  <si>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</si>
  <si>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</si>
  <si>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</si>
  <si>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</si>
  <si>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</si>
  <si>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</si>
  <si>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</si>
  <si>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</si>
  <si>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</si>
  <si>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</si>
  <si>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</si>
  <si>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</si>
  <si>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</si>
  <si>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</si>
  <si>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</si>
  <si>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</si>
  <si>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</si>
  <si>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</si>
  <si>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</si>
  <si>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</si>
  <si>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</si>
  <si>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</si>
  <si>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</si>
  <si>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</si>
  <si>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</si>
  <si>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</si>
  <si>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</si>
  <si>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</si>
  <si>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</si>
  <si>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</si>
  <si>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</si>
  <si>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</si>
  <si>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</si>
  <si>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</si>
  <si>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</si>
  <si>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</si>
  <si>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</si>
  <si>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</si>
  <si>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</si>
  <si>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</si>
  <si>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</si>
  <si>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</si>
  <si>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</si>
  <si>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</si>
  <si>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</si>
  <si>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</si>
  <si>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</si>
  <si>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</si>
  <si>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</si>
  <si>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</si>
  <si>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</si>
  <si>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</si>
  <si>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</si>
  <si>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</si>
  <si>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</si>
  <si>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</si>
  <si>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</si>
  <si>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</si>
  <si>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</si>
  <si>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</si>
  <si>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</si>
  <si>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</si>
  <si>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</si>
  <si>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</si>
  <si>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</si>
  <si>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</si>
  <si>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</si>
  <si>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</si>
  <si>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</si>
  <si>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</si>
  <si>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</si>
  <si>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</si>
  <si>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</si>
  <si>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</si>
  <si>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</si>
  <si>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</si>
  <si>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</si>
  <si>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</si>
  <si>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</si>
  <si>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</si>
  <si>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</si>
  <si>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</si>
  <si>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</si>
  <si>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</si>
  <si>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</si>
  <si>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</si>
  <si>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</si>
  <si>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</si>
  <si>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</si>
  <si>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</si>
  <si>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</si>
  <si>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</si>
  <si>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</si>
  <si>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</si>
  <si>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</si>
  <si>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</si>
  <si>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</si>
  <si>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</si>
  <si>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</si>
  <si>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</si>
  <si>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</si>
  <si>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</si>
  <si>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</si>
  <si>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</si>
  <si>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</si>
  <si>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</si>
  <si>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</si>
  <si>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</si>
  <si>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</si>
  <si>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</si>
  <si>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</si>
  <si>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</si>
  <si>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</si>
  <si>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</si>
  <si>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</si>
  <si>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</si>
  <si>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</si>
  <si>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</si>
  <si>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</si>
  <si>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</si>
  <si>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</si>
  <si>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</si>
  <si>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</si>
  <si>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</si>
  <si>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</si>
  <si>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</si>
  <si>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</si>
  <si>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</si>
  <si>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</si>
  <si>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</si>
  <si>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</si>
  <si>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</si>
  <si>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</si>
  <si>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</si>
  <si>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</si>
  <si>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</si>
  <si>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</si>
  <si>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</si>
  <si>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</si>
  <si>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</si>
  <si>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</si>
  <si>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</si>
  <si>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</si>
  <si>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</si>
  <si>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</si>
  <si>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</si>
  <si>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</si>
  <si>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</si>
  <si>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</si>
  <si>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</si>
  <si>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</si>
  <si>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</si>
  <si>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</si>
  <si>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</si>
  <si>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</si>
  <si>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</si>
  <si>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</si>
  <si>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</si>
  <si>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</si>
  <si>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</si>
  <si>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</si>
  <si>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</si>
  <si>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</si>
  <si>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</si>
  <si>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</si>
  <si>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</si>
  <si>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</si>
  <si>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</si>
  <si>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</si>
  <si>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</si>
  <si>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</si>
  <si>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</si>
  <si>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</si>
  <si>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</si>
  <si>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</si>
  <si>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</si>
  <si>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</si>
  <si>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</si>
  <si>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</si>
  <si>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</si>
  <si>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</si>
  <si>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</si>
  <si>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</si>
  <si>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</si>
  <si>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</si>
  <si>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</si>
  <si>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</si>
  <si>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</si>
  <si>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</si>
  <si>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</si>
  <si>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</si>
  <si>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</si>
  <si>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</si>
  <si>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</si>
  <si>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</si>
  <si>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</si>
  <si>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</si>
  <si>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</si>
  <si>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</si>
  <si>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</si>
  <si>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</si>
  <si>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</si>
  <si>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</si>
  <si>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</si>
  <si>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</si>
  <si>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</si>
  <si>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</si>
  <si>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</si>
  <si>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</si>
  <si>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</si>
  <si>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</si>
  <si>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</si>
  <si>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</si>
  <si>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</si>
  <si>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</si>
  <si>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</si>
  <si>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</si>
  <si>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</si>
  <si>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</si>
  <si>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</si>
  <si>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</si>
  <si>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</si>
  <si>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</si>
  <si>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</si>
  <si>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</si>
  <si>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</si>
  <si>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</si>
  <si>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</si>
  <si>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</si>
  <si>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</si>
  <si>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</si>
  <si>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</si>
  <si>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</si>
  <si>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</si>
  <si>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</si>
  <si>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</si>
  <si>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</si>
  <si>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</si>
  <si>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</si>
  <si>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</si>
  <si>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</si>
  <si>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</si>
  <si>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</si>
  <si>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</si>
  <si>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</si>
  <si>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</si>
  <si>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</si>
  <si>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</si>
  <si>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</si>
  <si>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</si>
  <si>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</si>
  <si>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</si>
  <si>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</si>
  <si>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</si>
  <si>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</si>
  <si>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</si>
  <si>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</si>
  <si>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</si>
  <si>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</si>
  <si>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</si>
  <si>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</si>
  <si>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</si>
  <si>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</si>
  <si>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</si>
  <si>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</si>
  <si>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</si>
  <si>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</si>
  <si>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</si>
  <si>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</si>
  <si>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</si>
  <si>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</si>
  <si>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</si>
  <si>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</si>
  <si>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</si>
  <si>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</si>
  <si>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</si>
  <si>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</si>
  <si>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</si>
  <si>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</si>
  <si>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</si>
  <si>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</si>
  <si>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</si>
  <si>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</si>
  <si>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</si>
  <si>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</si>
  <si>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</si>
  <si>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</si>
  <si>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</si>
  <si>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</si>
  <si>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</si>
  <si>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</si>
  <si>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</si>
  <si>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</si>
  <si>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</si>
  <si>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</si>
  <si>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</si>
  <si>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</si>
  <si>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</si>
  <si>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</si>
  <si>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</si>
  <si>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</si>
  <si>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</si>
  <si>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</si>
  <si>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</si>
  <si>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</si>
  <si>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</si>
  <si>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</si>
  <si>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</si>
  <si>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</si>
  <si>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</si>
  <si>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</si>
  <si>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</si>
  <si>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</si>
  <si>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</si>
  <si>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</si>
  <si>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</si>
  <si>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</si>
  <si>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</si>
  <si>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</si>
  <si>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</si>
  <si>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</si>
  <si>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</si>
  <si>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</si>
  <si>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</si>
  <si>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</si>
  <si>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</si>
  <si>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</si>
  <si>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</si>
  <si>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</si>
  <si>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</si>
  <si>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</si>
  <si>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</si>
  <si>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</si>
  <si>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</si>
  <si>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</si>
  <si>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</si>
  <si>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</si>
  <si>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</si>
  <si>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</si>
  <si>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</si>
  <si>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</si>
  <si>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</si>
  <si>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</si>
  <si>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</si>
  <si>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</si>
  <si>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</si>
  <si>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</si>
  <si>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</si>
  <si>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</si>
  <si>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</si>
  <si>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</si>
  <si>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</si>
  <si>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</si>
  <si>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</si>
  <si>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</si>
  <si>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</si>
  <si>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</si>
  <si>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</si>
  <si>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</si>
  <si>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</si>
  <si>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</si>
  <si>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</si>
  <si>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</si>
  <si>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</si>
  <si>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</si>
  <si>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</si>
  <si>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</si>
  <si>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</si>
  <si>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</si>
  <si>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</si>
  <si>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</si>
  <si>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</si>
  <si>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</si>
  <si>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</si>
  <si>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</si>
  <si>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</si>
  <si>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</si>
  <si>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</si>
  <si>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</si>
  <si>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</si>
  <si>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</si>
  <si>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</si>
  <si>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</si>
  <si>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</si>
  <si>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</si>
  <si>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</si>
  <si>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</si>
  <si>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</si>
  <si>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</si>
  <si>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</si>
  <si>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</si>
  <si>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</si>
  <si>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</si>
  <si>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</si>
  <si>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</si>
  <si>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</si>
  <si>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</si>
  <si>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</si>
  <si>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</si>
  <si>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</si>
  <si>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</si>
  <si>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</si>
  <si>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</si>
  <si>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</si>
  <si>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</si>
  <si>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</si>
  <si>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</si>
  <si>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</si>
  <si>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</si>
  <si>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</si>
  <si>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</si>
  <si>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</si>
  <si>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</si>
  <si>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</si>
  <si>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</si>
  <si>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</si>
  <si>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</si>
  <si>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</si>
  <si>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</si>
  <si>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</si>
  <si>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</si>
  <si>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</si>
  <si>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</si>
  <si>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</si>
  <si>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</si>
  <si>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</si>
  <si>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</si>
  <si>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</si>
  <si>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</si>
  <si>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</si>
  <si>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</si>
  <si>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</si>
  <si>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</si>
  <si>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</si>
  <si>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</si>
  <si>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</si>
  <si>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</si>
  <si>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</si>
  <si>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</si>
  <si>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</si>
  <si>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</si>
  <si>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</si>
  <si>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</si>
  <si>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</si>
  <si>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</si>
  <si>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</si>
  <si>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</si>
  <si>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</si>
  <si>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</si>
  <si>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</si>
  <si>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</si>
  <si>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</si>
  <si>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</si>
  <si>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</si>
  <si>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</si>
  <si>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</si>
  <si>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</si>
  <si>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</si>
  <si>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</si>
  <si>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</si>
  <si>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</si>
  <si>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</si>
  <si>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</si>
  <si>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</si>
  <si>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</si>
  <si>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</si>
  <si>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</si>
  <si>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</si>
  <si>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</si>
  <si>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</si>
  <si>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</si>
  <si>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</si>
  <si>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</si>
  <si>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</si>
  <si>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</si>
  <si>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</si>
  <si>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</si>
  <si>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</si>
  <si>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</si>
  <si>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</si>
  <si>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</si>
  <si>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</si>
  <si>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</si>
  <si>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</si>
  <si>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</si>
  <si>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</si>
  <si>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</si>
  <si>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</si>
  <si>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</si>
  <si>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</si>
  <si>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</si>
  <si>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</si>
  <si>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</si>
  <si>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</si>
  <si>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</si>
  <si>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</si>
  <si>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</si>
  <si>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</si>
  <si>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</si>
  <si>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</si>
  <si>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</si>
  <si>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</si>
  <si>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</si>
  <si>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</si>
  <si>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</si>
  <si>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</si>
  <si>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</si>
  <si>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</si>
  <si>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</si>
  <si>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</si>
  <si>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</si>
  <si>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</si>
  <si>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</si>
  <si>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</si>
  <si>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</si>
  <si>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</si>
  <si>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</si>
  <si>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</si>
  <si>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</si>
  <si>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</si>
  <si>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</si>
  <si>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</si>
  <si>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</si>
  <si>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</si>
  <si>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</si>
  <si>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</si>
  <si>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</si>
  <si>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</si>
  <si>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</si>
  <si>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</si>
  <si>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</si>
  <si>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</si>
  <si>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</si>
  <si>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</si>
  <si>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</si>
  <si>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</si>
  <si>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</si>
  <si>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</si>
  <si>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</si>
  <si>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</si>
  <si>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</si>
  <si>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</si>
  <si>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</si>
  <si>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</si>
  <si>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</si>
  <si>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</si>
  <si>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</si>
  <si>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</si>
  <si>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</si>
  <si>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</si>
  <si>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</si>
  <si>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</si>
  <si>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</si>
  <si>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</si>
  <si>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</si>
  <si>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</si>
  <si>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</si>
  <si>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</si>
  <si>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</si>
  <si>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</si>
  <si>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</si>
  <si>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</si>
  <si>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</si>
  <si>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</si>
  <si>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</si>
  <si>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</si>
  <si>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</si>
  <si>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</si>
  <si>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</si>
  <si>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</si>
  <si>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</si>
  <si>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</si>
  <si>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</si>
  <si>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</si>
  <si>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</si>
  <si>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</si>
  <si>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</si>
  <si>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</si>
  <si>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</si>
  <si>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</si>
  <si>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</si>
  <si>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</si>
  <si>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</si>
  <si>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</si>
  <si>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</si>
  <si>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</si>
  <si>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</si>
  <si>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</si>
  <si>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</si>
  <si>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</si>
  <si>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</si>
  <si>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</si>
  <si>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</si>
  <si>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</si>
  <si>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</si>
  <si>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</si>
  <si>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</si>
  <si>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</si>
  <si>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</si>
  <si>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</si>
  <si>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</si>
  <si>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</si>
  <si>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</si>
  <si>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</si>
  <si>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</si>
  <si>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</si>
  <si>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</si>
  <si>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</si>
  <si>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</si>
  <si>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</si>
  <si>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</si>
  <si>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</si>
  <si>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</si>
  <si>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</si>
  <si>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</si>
  <si>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</si>
  <si>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</si>
  <si>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</si>
  <si>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</si>
  <si>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</si>
  <si>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</si>
  <si>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</si>
  <si>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</si>
  <si>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</si>
  <si>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</si>
  <si>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</si>
  <si>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</si>
  <si>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</si>
  <si>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</si>
  <si>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</si>
  <si>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</si>
  <si>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</si>
  <si>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</si>
  <si>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</si>
  <si>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</si>
  <si>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</si>
  <si>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</si>
  <si>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</si>
  <si>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</si>
  <si>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</si>
  <si>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</si>
  <si>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</si>
  <si>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</si>
  <si>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</si>
  <si>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</si>
  <si>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</si>
  <si>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</si>
  <si>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</si>
  <si>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</si>
  <si>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</si>
  <si>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</si>
  <si>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</si>
  <si>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</si>
  <si>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</si>
  <si>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</si>
  <si>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</si>
  <si>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</si>
  <si>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</si>
  <si>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</si>
  <si>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</si>
  <si>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</si>
  <si>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</si>
  <si>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</si>
  <si>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</si>
  <si>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</si>
  <si>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</si>
  <si>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</si>
  <si>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</si>
  <si>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</si>
  <si>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</si>
  <si>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</si>
  <si>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</si>
  <si>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</si>
  <si>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</si>
  <si>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</si>
  <si>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</si>
  <si>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</si>
  <si>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</si>
  <si>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</si>
  <si>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</si>
  <si>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</si>
  <si>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</si>
  <si>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</si>
  <si>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</si>
  <si>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</si>
  <si>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</si>
  <si>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</si>
  <si>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</si>
  <si>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</si>
  <si>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</si>
  <si>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</si>
  <si>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</si>
  <si>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</si>
  <si>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</si>
  <si>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</si>
  <si>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</si>
  <si>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</si>
  <si>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</si>
  <si>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</si>
  <si>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</si>
  <si>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</si>
  <si>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</si>
  <si>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</si>
  <si>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</si>
  <si>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</si>
  <si>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</si>
  <si>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</si>
  <si>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</si>
  <si>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</si>
  <si>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</si>
  <si>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</si>
  <si>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</si>
  <si>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</si>
  <si>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</si>
  <si>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</si>
  <si>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</si>
  <si>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</si>
  <si>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</si>
  <si>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</si>
  <si>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</si>
  <si>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</si>
  <si>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</si>
  <si>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</si>
  <si>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</si>
  <si>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</si>
  <si>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</si>
  <si>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</si>
  <si>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</si>
  <si>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</si>
  <si>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</si>
  <si>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</si>
  <si>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</si>
  <si>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</si>
  <si>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</si>
  <si>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</si>
  <si>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</si>
  <si>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</si>
  <si>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</si>
  <si>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</si>
  <si>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</si>
  <si>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</si>
  <si>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</si>
  <si>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</si>
  <si>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</si>
  <si>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</si>
  <si>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</si>
  <si>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</si>
  <si>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</si>
  <si>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</si>
  <si>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</si>
  <si>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</si>
  <si>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</si>
  <si>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</si>
  <si>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</si>
  <si>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</si>
  <si>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</si>
  <si>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</si>
  <si>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</si>
  <si>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</si>
  <si>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</si>
  <si>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</si>
  <si>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</si>
  <si>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</si>
  <si>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</si>
  <si>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</si>
  <si>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</si>
  <si>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</si>
  <si>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</si>
  <si>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</si>
  <si>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</si>
  <si>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</si>
  <si>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</si>
  <si>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</si>
  <si>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</si>
  <si>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</si>
  <si>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</si>
  <si>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</si>
  <si>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</si>
  <si>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</si>
  <si>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</si>
  <si>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</si>
  <si>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</si>
  <si>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</si>
  <si>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</si>
  <si>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</si>
  <si>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</si>
  <si>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</si>
  <si>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</si>
  <si>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</si>
  <si>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</si>
  <si>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</si>
  <si>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</si>
  <si>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</si>
  <si>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</si>
  <si>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</si>
  <si>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</si>
  <si>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</si>
  <si>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</si>
  <si>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</si>
  <si>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</si>
  <si>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</si>
  <si>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</si>
  <si>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</si>
  <si>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</si>
  <si>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</si>
  <si>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</si>
  <si>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</si>
  <si>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</si>
  <si>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</si>
  <si>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</si>
  <si>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</si>
  <si>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</si>
  <si>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</si>
  <si>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</si>
  <si>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</si>
  <si>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</si>
  <si>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</si>
  <si>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</si>
  <si>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</si>
  <si>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</si>
  <si>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</si>
  <si>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</si>
  <si>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</si>
  <si>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</si>
  <si>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</si>
  <si>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</si>
  <si>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</si>
  <si>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</si>
  <si>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</si>
  <si>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</si>
  <si>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</si>
  <si>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</si>
  <si>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</si>
  <si>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</si>
  <si>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</si>
  <si>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</si>
  <si>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</si>
  <si>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</si>
  <si>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</si>
  <si>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</si>
  <si>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</si>
  <si>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</si>
  <si>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</si>
  <si>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</si>
  <si>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</si>
  <si>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</si>
  <si>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</si>
  <si>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</si>
  <si>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</si>
  <si>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</si>
  <si>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</si>
  <si>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</si>
  <si>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</si>
  <si>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</si>
  <si>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</si>
  <si>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</si>
  <si>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</si>
  <si>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</si>
  <si>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</si>
  <si>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</si>
  <si>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</si>
  <si>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</si>
  <si>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</si>
  <si>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</si>
  <si>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</si>
  <si>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</si>
  <si>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</si>
  <si>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</si>
  <si>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</si>
  <si>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</si>
  <si>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</si>
  <si>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</si>
  <si>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</si>
  <si>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</si>
  <si>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</si>
  <si>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</si>
  <si>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</si>
  <si>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</si>
  <si>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</si>
  <si>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</si>
  <si>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</si>
  <si>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</si>
  <si>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</si>
  <si>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</si>
  <si>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</si>
  <si>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</si>
  <si>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</si>
  <si>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</si>
  <si>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</si>
  <si>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</si>
  <si>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</si>
  <si>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</si>
  <si>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</si>
  <si>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</si>
  <si>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</si>
  <si>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</si>
  <si>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</si>
  <si>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</si>
  <si>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</si>
  <si>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</si>
  <si>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</si>
  <si>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</si>
  <si>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</si>
  <si>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</si>
  <si>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</si>
  <si>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</si>
  <si>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</si>
  <si>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</si>
  <si>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</si>
  <si>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</si>
  <si>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</si>
  <si>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</si>
  <si>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</si>
  <si>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</si>
  <si>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</si>
  <si>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</si>
  <si>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</si>
  <si>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</si>
  <si>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</si>
  <si>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</si>
  <si>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</si>
  <si>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</si>
  <si>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</si>
  <si>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</si>
  <si>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</si>
  <si>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</si>
  <si>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</si>
  <si>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</si>
  <si>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</si>
  <si>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</si>
  <si>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</si>
  <si>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</si>
  <si>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</si>
  <si>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</si>
  <si>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</si>
  <si>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</si>
  <si>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</si>
  <si>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</si>
  <si>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</si>
  <si>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</si>
  <si>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</si>
  <si>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</si>
  <si>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</si>
  <si>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</si>
  <si>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</si>
  <si>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</si>
  <si>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</si>
  <si>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</si>
  <si>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</si>
  <si>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</si>
  <si>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</si>
  <si>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</si>
  <si>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</si>
  <si>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</si>
  <si>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</si>
  <si>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</si>
  <si>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</si>
  <si>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</si>
  <si>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</si>
  <si>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</si>
  <si>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</si>
  <si>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</si>
  <si>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</si>
  <si>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</si>
  <si>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</si>
  <si>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</si>
  <si>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</si>
  <si>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</si>
  <si>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</si>
  <si>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</si>
  <si>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</si>
  <si>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</si>
  <si>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</si>
  <si>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</si>
  <si>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</si>
  <si>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</si>
  <si>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</si>
  <si>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</si>
  <si>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</si>
  <si>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</si>
  <si>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</si>
  <si>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</si>
  <si>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</si>
  <si>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</si>
  <si>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</si>
  <si>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</si>
  <si>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</si>
  <si>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</si>
  <si>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</si>
  <si>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</si>
  <si>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</si>
  <si>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</si>
  <si>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</si>
  <si>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</si>
  <si>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</si>
  <si>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</si>
  <si>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</si>
  <si>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</si>
  <si>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</si>
  <si>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</si>
  <si>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</si>
  <si>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</si>
  <si>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</si>
  <si>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</si>
  <si>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</si>
  <si>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</si>
  <si>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</si>
  <si>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</si>
  <si>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</si>
  <si>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</si>
  <si>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</si>
  <si>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</si>
  <si>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</si>
  <si>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</si>
  <si>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</si>
  <si>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</si>
  <si>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</si>
  <si>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</si>
  <si>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</si>
  <si>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</si>
  <si>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</si>
  <si>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</si>
  <si>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</si>
  <si>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</si>
  <si>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</si>
  <si>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</si>
  <si>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</si>
  <si>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</si>
  <si>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</si>
  <si>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</si>
  <si>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</si>
  <si>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</si>
  <si>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</si>
  <si>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</si>
  <si>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</si>
  <si>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</si>
  <si>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</si>
  <si>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</si>
  <si>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</si>
  <si>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</si>
  <si>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</si>
  <si>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</si>
  <si>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</si>
  <si>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</si>
  <si>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</si>
  <si>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</si>
  <si>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</si>
  <si>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</si>
  <si>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</si>
  <si>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</si>
  <si>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</si>
  <si>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</si>
  <si>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</si>
  <si>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</si>
  <si>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</si>
  <si>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</si>
  <si>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</si>
  <si>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</si>
  <si>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</si>
  <si>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</si>
  <si>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</si>
  <si>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</si>
  <si>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</si>
  <si>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</si>
  <si>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</si>
  <si>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</si>
  <si>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</si>
  <si>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</si>
  <si>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</si>
  <si>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</si>
  <si>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</si>
  <si>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</si>
  <si>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</si>
  <si>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</si>
  <si>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</si>
  <si>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</si>
  <si>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</si>
  <si>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</si>
  <si>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</si>
  <si>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</si>
  <si>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</si>
  <si>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</si>
  <si>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</si>
  <si>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</si>
  <si>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</si>
  <si>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</si>
  <si>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</si>
  <si>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</si>
  <si>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</si>
  <si>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</si>
  <si>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</si>
  <si>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</si>
  <si>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</si>
  <si>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</si>
  <si>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</si>
  <si>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</si>
  <si>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</si>
  <si>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</si>
  <si>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</si>
  <si>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</si>
  <si>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</si>
  <si>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</si>
  <si>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</si>
  <si>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</si>
  <si>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</si>
  <si>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</si>
  <si>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</si>
  <si>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</si>
  <si>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</si>
  <si>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</si>
  <si>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</si>
  <si>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</si>
  <si>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</si>
  <si>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</si>
  <si>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</si>
  <si>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</si>
  <si>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</si>
  <si>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</si>
  <si>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</si>
  <si>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</si>
  <si>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</si>
  <si>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</si>
  <si>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</si>
  <si>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</si>
  <si>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</si>
  <si>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</si>
  <si>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</si>
  <si>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</si>
  <si>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</si>
  <si>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</si>
  <si>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</si>
  <si>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</si>
  <si>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</si>
  <si>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</si>
  <si>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</si>
  <si>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</si>
  <si>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</si>
  <si>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</si>
  <si>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</si>
  <si>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</si>
  <si>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</si>
  <si>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</si>
  <si>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</si>
  <si>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</si>
  <si>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</si>
  <si>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</si>
  <si>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</si>
  <si>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</si>
  <si>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</si>
  <si>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</si>
  <si>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</si>
  <si>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</si>
  <si>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</si>
  <si>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</si>
  <si>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</si>
  <si>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</si>
  <si>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</si>
  <si>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</si>
  <si>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</si>
  <si>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</si>
  <si>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</si>
  <si>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</si>
  <si>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</si>
  <si>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</si>
  <si>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</si>
  <si>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</si>
  <si>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</si>
  <si>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</si>
  <si>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</si>
  <si>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</si>
  <si>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</si>
  <si>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</si>
  <si>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</si>
  <si>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</si>
  <si>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</si>
  <si>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</si>
  <si>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</si>
  <si>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</si>
  <si>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</si>
  <si>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</si>
  <si>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</si>
  <si>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</si>
  <si>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</si>
  <si>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</si>
  <si>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</si>
  <si>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</si>
  <si>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</si>
  <si>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</si>
  <si>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</si>
  <si>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</si>
  <si>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</si>
  <si>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</si>
  <si>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</si>
  <si>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</si>
  <si>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</si>
  <si>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</si>
  <si>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</si>
  <si>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</si>
  <si>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</si>
  <si>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</si>
  <si>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</si>
  <si>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</si>
  <si>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</si>
  <si>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</si>
  <si>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</si>
  <si>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</si>
  <si>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</si>
  <si>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</si>
  <si>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</si>
  <si>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</si>
  <si>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</si>
  <si>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</si>
  <si>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</si>
  <si>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</si>
  <si>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</si>
  <si>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</si>
  <si>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</si>
  <si>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</si>
  <si>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</si>
  <si>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</si>
  <si>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</si>
  <si>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</si>
  <si>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</si>
  <si>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</si>
  <si>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</si>
  <si>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</si>
  <si>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</si>
  <si>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</si>
  <si>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</si>
  <si>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</si>
  <si>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</si>
  <si>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</si>
  <si>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</si>
  <si>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</si>
  <si>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</si>
  <si>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</si>
  <si>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</si>
  <si>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</si>
  <si>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</si>
  <si>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</si>
  <si>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</si>
  <si>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</si>
  <si>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</si>
  <si>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</si>
  <si>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</si>
  <si>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</si>
  <si>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</si>
  <si>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</si>
  <si>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</si>
  <si>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</si>
  <si>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</si>
  <si>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</si>
  <si>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</si>
  <si>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</si>
  <si>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</si>
  <si>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</si>
  <si>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</si>
  <si>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</si>
  <si>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</si>
  <si>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</si>
  <si>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</si>
  <si>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</si>
  <si>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</si>
  <si>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</si>
  <si>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</si>
  <si>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</si>
  <si>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</si>
  <si>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</si>
  <si>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</si>
  <si>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</si>
  <si>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</si>
  <si>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</si>
  <si>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</si>
  <si>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</si>
  <si>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</si>
  <si>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</si>
  <si>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</si>
  <si>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</si>
  <si>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</si>
  <si>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</si>
  <si>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</si>
  <si>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</si>
  <si>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</si>
  <si>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</si>
  <si>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</si>
  <si>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</si>
  <si>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</si>
  <si>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</si>
  <si>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</si>
  <si>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</si>
  <si>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</si>
  <si>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</si>
  <si>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</si>
  <si>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</si>
  <si>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</si>
  <si>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</si>
  <si>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</si>
  <si>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</si>
  <si>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</si>
  <si>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</si>
  <si>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</si>
  <si>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</si>
  <si>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</si>
  <si>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</si>
  <si>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</si>
  <si>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</si>
  <si>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</si>
  <si>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</si>
  <si>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</si>
  <si>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</si>
  <si>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</si>
  <si>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</si>
  <si>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</si>
  <si>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</si>
  <si>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</si>
  <si>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</si>
  <si>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</si>
  <si>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</si>
  <si>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</si>
  <si>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</si>
  <si>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</si>
  <si>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</si>
  <si>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</si>
  <si>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</si>
  <si>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</si>
  <si>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</si>
  <si>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</si>
  <si>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</si>
  <si>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</si>
  <si>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</si>
  <si>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</si>
  <si>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</si>
  <si>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</si>
  <si>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</si>
  <si>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</si>
  <si>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</si>
  <si>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</si>
  <si>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</si>
  <si>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</si>
  <si>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</si>
  <si>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</si>
  <si>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</si>
  <si>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</si>
  <si>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</si>
  <si>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</si>
  <si>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</si>
  <si>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</si>
  <si>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</si>
  <si>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</si>
  <si>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</si>
  <si>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</si>
  <si>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</si>
  <si>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</si>
  <si>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</si>
  <si>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</si>
  <si>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</si>
  <si>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</si>
  <si>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</si>
  <si>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</si>
  <si>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</si>
  <si>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</si>
  <si>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</si>
  <si>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</si>
  <si>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</si>
  <si>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</si>
  <si>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</si>
  <si>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</si>
  <si>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</si>
  <si>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</si>
  <si>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</si>
  <si>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</si>
  <si>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</si>
  <si>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</si>
  <si>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</si>
  <si>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</si>
  <si>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</si>
  <si>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</si>
  <si>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</si>
  <si>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</si>
  <si>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</si>
  <si>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</si>
  <si>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</si>
  <si>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</si>
  <si>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</si>
  <si>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</si>
  <si>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</si>
  <si>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</si>
  <si>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</si>
  <si>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</si>
  <si>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</si>
  <si>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</si>
  <si>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</si>
  <si>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</si>
  <si>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</si>
  <si>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</si>
  <si>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</si>
  <si>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</si>
  <si>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</si>
  <si>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</si>
  <si>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</si>
  <si>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</si>
  <si>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</si>
  <si>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</si>
  <si>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</si>
  <si>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</si>
  <si>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</si>
  <si>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</si>
  <si>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</si>
  <si>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</si>
  <si>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</si>
  <si>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</si>
  <si>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</si>
  <si>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</si>
  <si>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</si>
  <si>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</si>
  <si>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</si>
  <si>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</si>
  <si>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</si>
  <si>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</si>
  <si>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</si>
  <si>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</si>
  <si>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</si>
  <si>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</si>
  <si>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</si>
  <si>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</si>
  <si>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</si>
  <si>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</si>
  <si>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</si>
  <si>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</si>
  <si>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</si>
  <si>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</si>
  <si>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</si>
  <si>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</si>
  <si>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</si>
  <si>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</si>
  <si>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</si>
  <si>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</si>
  <si>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</si>
  <si>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</si>
  <si>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</si>
  <si>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</si>
  <si>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</si>
  <si>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</si>
  <si>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</si>
  <si>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</si>
  <si>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</si>
  <si>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</si>
  <si>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</si>
  <si>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</si>
  <si>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</si>
  <si>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</si>
  <si>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</si>
  <si>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</si>
  <si>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</si>
  <si>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</si>
  <si>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</si>
  <si>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</si>
  <si>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</si>
  <si>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</si>
  <si>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</si>
  <si>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</si>
  <si>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</si>
  <si>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</si>
  <si>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</si>
  <si>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</si>
  <si>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</si>
  <si>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</si>
  <si>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</si>
  <si>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</si>
  <si>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</si>
  <si>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</si>
  <si>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</si>
  <si>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</si>
  <si>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</si>
  <si>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</si>
  <si>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</si>
  <si>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</si>
  <si>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</si>
  <si>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</si>
  <si>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</si>
  <si>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</si>
  <si>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</si>
  <si>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</si>
  <si>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</si>
  <si>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</si>
  <si>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</si>
  <si>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</si>
  <si>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</si>
  <si>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</si>
  <si>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</si>
  <si>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</si>
  <si>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</si>
  <si>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</si>
  <si>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</si>
  <si>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</si>
  <si>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</si>
  <si>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</si>
  <si>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</si>
  <si>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</si>
  <si>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</si>
  <si>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</si>
  <si>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</si>
  <si>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</si>
  <si>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</si>
  <si>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</si>
  <si>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</si>
  <si>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</si>
  <si>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</si>
  <si>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</si>
  <si>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</si>
  <si>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</si>
  <si>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</si>
  <si>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</si>
  <si>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</si>
  <si>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</si>
  <si>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</si>
  <si>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</si>
  <si>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</si>
  <si>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</si>
  <si>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</si>
  <si>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</si>
  <si>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</si>
  <si>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</si>
  <si>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</si>
  <si>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</si>
  <si>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</si>
  <si>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</si>
  <si>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</si>
  <si>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</si>
  <si>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</si>
  <si>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</si>
  <si>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</si>
  <si>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</si>
  <si>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</si>
  <si>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</si>
  <si>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</si>
  <si>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</si>
  <si>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</si>
  <si>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</si>
  <si>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</si>
  <si>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</si>
  <si>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</si>
  <si>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</si>
  <si>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</si>
  <si>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</si>
  <si>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</si>
  <si>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</si>
  <si>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</si>
  <si>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</si>
  <si>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</si>
  <si>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</si>
  <si>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</si>
  <si>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</si>
  <si>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</si>
  <si>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</si>
  <si>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</si>
  <si>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</si>
  <si>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</si>
  <si>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</si>
  <si>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</si>
  <si>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</si>
  <si>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</si>
  <si>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</si>
  <si>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</si>
  <si>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</si>
  <si>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</si>
  <si>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</si>
  <si>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</si>
  <si>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</si>
  <si>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</si>
  <si>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</si>
  <si>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</si>
  <si>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</si>
  <si>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</si>
  <si>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</si>
  <si>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</si>
  <si>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</si>
  <si>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</si>
  <si>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</si>
  <si>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</si>
  <si>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</si>
  <si>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</si>
  <si>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</si>
  <si>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</si>
  <si>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</si>
  <si>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</si>
  <si>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</si>
  <si>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</si>
  <si>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</si>
  <si>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</si>
  <si>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</si>
  <si>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</si>
  <si>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</si>
  <si>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</si>
  <si>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</si>
  <si>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</si>
  <si>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</si>
  <si>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</si>
  <si>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</si>
  <si>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</si>
  <si>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</si>
  <si>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</si>
  <si>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</si>
  <si>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</si>
  <si>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</si>
  <si>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</si>
  <si>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</si>
  <si>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</si>
  <si>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</si>
  <si>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</si>
  <si>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</si>
  <si>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</si>
  <si>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</si>
  <si>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</si>
  <si>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</si>
  <si>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</si>
  <si>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</si>
  <si>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</si>
  <si>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</si>
  <si>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</si>
  <si>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</si>
  <si>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</si>
  <si>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</si>
  <si>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</si>
  <si>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</si>
  <si>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</si>
  <si>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</si>
  <si>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</si>
  <si>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</si>
  <si>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</si>
  <si>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</si>
  <si>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</si>
  <si>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</si>
  <si>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</si>
  <si>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</si>
  <si>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</si>
  <si>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</si>
  <si>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</si>
  <si>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</si>
  <si>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</si>
  <si>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</si>
  <si>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</si>
  <si>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</si>
  <si>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</si>
  <si>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</si>
  <si>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</si>
  <si>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</si>
  <si>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</si>
  <si>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</si>
  <si>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</si>
  <si>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</si>
  <si>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</si>
  <si>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</si>
  <si>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</si>
  <si>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</si>
  <si>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</si>
  <si>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</si>
  <si>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</si>
  <si>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</si>
  <si>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</si>
  <si>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</si>
  <si>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</si>
  <si>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</si>
  <si>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</si>
  <si>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</si>
  <si>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</si>
  <si>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</si>
  <si>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</si>
  <si>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</si>
  <si>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</si>
  <si>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</si>
  <si>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</si>
  <si>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</si>
  <si>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</si>
  <si>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</si>
  <si>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</si>
  <si>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</si>
  <si>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</si>
  <si>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</si>
  <si>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</si>
  <si>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</si>
  <si>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</si>
  <si>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</si>
  <si>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</si>
  <si>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</si>
  <si>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</si>
  <si>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</si>
  <si>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</si>
  <si>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</si>
  <si>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</si>
  <si>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</si>
  <si>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</si>
  <si>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</si>
  <si>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</si>
  <si>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</si>
  <si>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</si>
  <si>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</si>
  <si>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</si>
  <si>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</si>
  <si>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</si>
  <si>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</si>
  <si>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</si>
  <si>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</si>
  <si>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</si>
  <si>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</si>
  <si>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</si>
  <si>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</si>
  <si>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</si>
  <si>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</si>
  <si>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</si>
  <si>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</si>
  <si>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</si>
  <si>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</si>
  <si>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</si>
  <si>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</si>
  <si>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</si>
  <si>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</si>
  <si>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</si>
  <si>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</si>
  <si>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</si>
  <si>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</si>
  <si>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</si>
  <si>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</si>
  <si>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</si>
  <si>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</si>
  <si>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</si>
  <si>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</si>
  <si>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</si>
  <si>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</si>
  <si>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</si>
  <si>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</si>
  <si>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</si>
  <si>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</si>
  <si>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</si>
  <si>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</si>
  <si>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</si>
  <si>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</si>
  <si>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</si>
  <si>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</si>
  <si>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</si>
  <si>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</si>
  <si>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</si>
  <si>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</si>
  <si>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</si>
  <si>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</si>
  <si>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</si>
  <si>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</si>
  <si>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</si>
  <si>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</si>
  <si>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</si>
  <si>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</si>
  <si>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</si>
  <si>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</si>
  <si>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</si>
  <si>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</si>
  <si>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</si>
  <si>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</si>
  <si>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</si>
  <si>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</si>
  <si>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</si>
  <si>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</si>
  <si>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</si>
  <si>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</si>
  <si>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</si>
  <si>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</si>
  <si>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</si>
  <si>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</si>
  <si>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</si>
  <si>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</si>
  <si>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</si>
  <si>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</si>
  <si>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</si>
  <si>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</si>
  <si>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</si>
  <si>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</si>
  <si>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</si>
  <si>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</si>
  <si>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</si>
  <si>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</si>
  <si>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</si>
  <si>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</si>
  <si>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</si>
  <si>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</si>
  <si>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</si>
  <si>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</si>
  <si>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</si>
  <si>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</si>
  <si>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</si>
  <si>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</si>
  <si>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</si>
  <si>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</si>
  <si>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</si>
  <si>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</si>
  <si>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</si>
  <si>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</si>
  <si>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</si>
  <si>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</si>
  <si>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</si>
  <si>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</si>
  <si>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</si>
  <si>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</si>
  <si>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</si>
  <si>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</si>
  <si>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</si>
  <si>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</si>
  <si>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</si>
  <si>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</si>
  <si>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</si>
  <si>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</si>
  <si>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</si>
  <si>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</si>
  <si>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</si>
  <si>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</si>
  <si>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</si>
  <si>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</si>
  <si>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</si>
  <si>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</si>
  <si>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</si>
  <si>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</si>
  <si>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</si>
  <si>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</si>
  <si>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</si>
  <si>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</si>
  <si>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</si>
  <si>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</si>
  <si>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</si>
  <si>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</si>
  <si>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</si>
  <si>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</si>
  <si>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</si>
  <si>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</si>
  <si>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</si>
  <si>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</si>
  <si>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</si>
  <si>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</si>
  <si>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</si>
  <si>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</si>
  <si>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</si>
  <si>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</si>
  <si>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</si>
  <si>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</si>
  <si>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</si>
  <si>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</si>
  <si>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</si>
  <si>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</si>
  <si>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</si>
  <si>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</si>
  <si>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</si>
  <si>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</si>
  <si>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</si>
  <si>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</si>
  <si>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</si>
  <si>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</si>
  <si>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</si>
  <si>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</si>
  <si>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</si>
  <si>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</si>
  <si>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</si>
  <si>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</si>
  <si>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</si>
  <si>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</si>
  <si>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</si>
  <si>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</si>
  <si>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</si>
  <si>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</si>
  <si>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</si>
  <si>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</si>
  <si>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</si>
  <si>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</si>
  <si>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</si>
  <si>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</si>
  <si>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</si>
  <si>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</si>
  <si>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</si>
  <si>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</si>
  <si>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</si>
  <si>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</si>
  <si>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</si>
  <si>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</si>
  <si>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</si>
  <si>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</si>
  <si>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</si>
  <si>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</si>
  <si>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</si>
  <si>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</si>
  <si>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</si>
  <si>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</si>
  <si>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</si>
  <si>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</si>
  <si>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</si>
  <si>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</si>
  <si>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</si>
  <si>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</si>
  <si>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</si>
  <si>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</si>
  <si>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</si>
  <si>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</si>
  <si>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</si>
  <si>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</si>
  <si>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</si>
  <si>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</si>
  <si>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</si>
  <si>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</si>
  <si>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</si>
  <si>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</si>
  <si>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</si>
  <si>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</si>
  <si>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</si>
  <si>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</si>
  <si>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</si>
  <si>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</si>
  <si>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</si>
  <si>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</si>
  <si>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</si>
  <si>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</si>
  <si>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</si>
  <si>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</si>
  <si>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</si>
  <si>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</si>
  <si>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</si>
  <si>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</si>
  <si>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</si>
  <si>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</si>
  <si>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</si>
  <si>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</si>
  <si>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</si>
  <si>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</si>
  <si>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</si>
  <si>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</si>
  <si>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</si>
  <si>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</si>
  <si>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</si>
  <si>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</si>
  <si>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</si>
  <si>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</si>
  <si>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</si>
  <si>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</si>
  <si>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</si>
  <si>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</si>
  <si>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</si>
  <si>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</si>
  <si>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</si>
  <si>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</si>
  <si>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</si>
  <si>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</si>
  <si>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</si>
  <si>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</si>
  <si>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</si>
  <si>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</si>
  <si>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</si>
  <si>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</si>
  <si>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</si>
  <si>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</si>
  <si>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</si>
  <si>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</si>
  <si>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</si>
  <si>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</si>
  <si>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</si>
  <si>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</si>
  <si>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</si>
  <si>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</si>
  <si>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</si>
  <si>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</si>
  <si>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</si>
  <si>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</si>
  <si>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</si>
  <si>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</si>
  <si>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</si>
  <si>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</si>
  <si>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</si>
  <si>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</si>
  <si>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</si>
  <si>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</si>
  <si>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</si>
  <si>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</si>
  <si>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</si>
  <si>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</si>
  <si>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</si>
  <si>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</si>
  <si>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</si>
  <si>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</si>
  <si>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</si>
  <si>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</si>
  <si>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</si>
  <si>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</si>
  <si>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</si>
  <si>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</si>
  <si>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</si>
  <si>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</si>
  <si>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</si>
  <si>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</si>
  <si>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</si>
  <si>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</si>
  <si>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</si>
  <si>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</si>
  <si>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</si>
  <si>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</si>
  <si>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</si>
  <si>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</si>
  <si>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</si>
  <si>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</si>
  <si>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</si>
  <si>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</si>
  <si>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</si>
  <si>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</si>
  <si>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</si>
  <si>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</si>
  <si>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</si>
  <si>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</si>
  <si>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</si>
  <si>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</si>
  <si>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</si>
  <si>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</si>
  <si>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</si>
  <si>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</si>
  <si>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</si>
  <si>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</si>
  <si>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</si>
  <si>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</si>
  <si>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</si>
  <si>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</si>
  <si>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</si>
  <si>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</si>
  <si>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</si>
  <si>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</si>
  <si>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</si>
  <si>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</si>
  <si>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</si>
  <si>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</si>
  <si>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</si>
  <si>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</si>
  <si>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</si>
  <si>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</si>
  <si>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</si>
  <si>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</si>
  <si>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</si>
  <si>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</si>
  <si>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</si>
  <si>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</si>
  <si>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</si>
  <si>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</si>
  <si>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</si>
  <si>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</si>
  <si>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</si>
  <si>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</si>
  <si>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</si>
  <si>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</si>
  <si>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</si>
  <si>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</si>
  <si>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</si>
  <si>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</si>
  <si>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</si>
  <si>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</si>
  <si>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</si>
  <si>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</si>
  <si>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</si>
  <si>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</si>
  <si>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</si>
  <si>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</si>
  <si>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</si>
  <si>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</si>
  <si>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</si>
  <si>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</si>
  <si>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</si>
  <si>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</si>
  <si>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</si>
  <si>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</si>
  <si>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</si>
  <si>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</si>
  <si>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</si>
  <si>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</si>
  <si>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</si>
  <si>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</si>
  <si>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</si>
  <si>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</si>
  <si>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</si>
  <si>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</si>
  <si>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</si>
  <si>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</si>
  <si>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</si>
  <si>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</si>
  <si>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</si>
  <si>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</si>
  <si>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</si>
  <si>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</si>
  <si>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</si>
  <si>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</si>
  <si>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</si>
  <si>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</si>
  <si>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</si>
  <si>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</si>
  <si>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</si>
  <si>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</si>
  <si>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</si>
  <si>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</si>
  <si>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</si>
  <si>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</si>
  <si>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</si>
  <si>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</si>
  <si>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</si>
  <si>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</si>
  <si>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</si>
  <si>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</si>
  <si>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</si>
  <si>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</si>
  <si>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</si>
  <si>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</si>
  <si>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</si>
  <si>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</si>
  <si>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</si>
  <si>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</si>
  <si>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</si>
  <si>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</si>
  <si>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</si>
  <si>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</si>
  <si>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</si>
  <si>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</si>
  <si>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</si>
  <si>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</si>
  <si>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</si>
  <si>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</si>
  <si>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</si>
  <si>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</si>
  <si>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</si>
  <si>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</si>
  <si>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</si>
  <si>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</si>
  <si>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</si>
  <si>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</si>
  <si>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</si>
  <si>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</si>
  <si>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</si>
  <si>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</si>
  <si>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</si>
  <si>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</si>
  <si>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</si>
  <si>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</si>
  <si>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</si>
  <si>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</si>
  <si>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</si>
  <si>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</si>
  <si>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</si>
  <si>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</si>
  <si>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</si>
  <si>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</si>
  <si>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</si>
  <si>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</si>
  <si>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</si>
  <si>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</si>
  <si>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</si>
  <si>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</si>
  <si>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</si>
  <si>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</si>
  <si>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</si>
  <si>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</si>
  <si>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</si>
  <si>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</si>
  <si>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</si>
  <si>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</si>
  <si>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</si>
  <si>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</si>
  <si>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</si>
  <si>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</si>
  <si>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</si>
  <si>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</si>
  <si>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</si>
  <si>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</si>
  <si>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</si>
  <si>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</si>
  <si>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</si>
  <si>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</si>
  <si>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</si>
  <si>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</si>
  <si>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</si>
  <si>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</si>
  <si>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</si>
  <si>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</si>
  <si>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</si>
  <si>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</si>
  <si>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</si>
  <si>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</si>
  <si>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</si>
  <si>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</si>
  <si>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</si>
  <si>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</si>
  <si>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</si>
  <si>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</si>
  <si>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</si>
  <si>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</si>
  <si>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</si>
  <si>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</si>
  <si>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</si>
  <si>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</si>
  <si>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</si>
  <si>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</si>
  <si>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</si>
  <si>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</si>
  <si>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</si>
  <si>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</si>
  <si>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</si>
  <si>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</si>
  <si>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</si>
  <si>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</si>
  <si>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</si>
  <si>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</si>
  <si>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</si>
  <si>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</si>
  <si>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</si>
  <si>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</si>
  <si>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</si>
  <si>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</si>
  <si>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</si>
  <si>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</si>
  <si>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</si>
  <si>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</si>
  <si>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</si>
  <si>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</si>
  <si>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</si>
  <si>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</si>
  <si>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</si>
  <si>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</si>
  <si>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</si>
  <si>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</si>
  <si>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</si>
  <si>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</si>
  <si>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</si>
  <si>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</si>
  <si>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</si>
  <si>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</si>
  <si>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</si>
  <si>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</si>
  <si>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</si>
  <si>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</si>
  <si>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</si>
  <si>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</si>
  <si>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</si>
  <si>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</si>
  <si>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</si>
  <si>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</si>
  <si>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</si>
  <si>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</si>
  <si>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</si>
  <si>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</si>
  <si>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</si>
  <si>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</si>
  <si>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</si>
  <si>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</si>
  <si>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</si>
  <si>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</si>
  <si>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</si>
  <si>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</si>
  <si>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</si>
  <si>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</si>
  <si>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</si>
  <si>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</si>
  <si>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</si>
  <si>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</si>
  <si>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</si>
  <si>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</si>
  <si>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</si>
  <si>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</si>
  <si>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</si>
  <si>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</si>
  <si>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</si>
  <si>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</si>
  <si>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</si>
  <si>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</si>
  <si>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</si>
  <si>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</si>
  <si>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</si>
  <si>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</si>
  <si>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</si>
  <si>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</si>
  <si>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</si>
  <si>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</si>
  <si>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</si>
  <si>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</si>
  <si>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</si>
  <si>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</si>
  <si>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</si>
  <si>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</si>
  <si>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</si>
  <si>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</si>
  <si>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</si>
  <si>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</si>
  <si>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</si>
  <si>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</si>
  <si>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</si>
  <si>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</si>
  <si>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</si>
  <si>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</si>
  <si>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</si>
  <si>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</si>
  <si>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</si>
  <si>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</si>
  <si>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</si>
  <si>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</si>
  <si>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</si>
  <si>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</si>
  <si>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</si>
  <si>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</si>
  <si>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</si>
  <si>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</si>
  <si>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</si>
  <si>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</si>
  <si>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</si>
  <si>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</si>
  <si>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</si>
  <si>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</si>
  <si>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</si>
  <si>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</si>
  <si>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</si>
  <si>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</si>
  <si>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</si>
  <si>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</si>
  <si>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</si>
  <si>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</si>
  <si>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</si>
  <si>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</si>
  <si>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</si>
  <si>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</si>
  <si>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</si>
  <si>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</si>
  <si>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</si>
  <si>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</si>
  <si>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</si>
  <si>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</si>
  <si>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</si>
  <si>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</si>
  <si>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</si>
  <si>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</si>
  <si>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</si>
  <si>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</si>
  <si>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</si>
  <si>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</si>
  <si>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</si>
  <si>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</si>
  <si>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</si>
  <si>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</si>
  <si>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</si>
  <si>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</si>
  <si>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</si>
  <si>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</si>
  <si>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</si>
  <si>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</si>
  <si>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</si>
  <si>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</si>
  <si>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</si>
  <si>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</si>
  <si>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</si>
  <si>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</si>
  <si>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</si>
  <si>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</si>
  <si>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</si>
  <si>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</si>
  <si>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</si>
  <si>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</si>
  <si>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</si>
  <si>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</si>
  <si>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</si>
  <si>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</si>
  <si>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</si>
  <si>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</si>
  <si>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</si>
  <si>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</si>
  <si>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</si>
  <si>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</si>
  <si>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</si>
  <si>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</si>
  <si>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</si>
  <si>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</si>
  <si>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</si>
  <si>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</si>
  <si>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</si>
  <si>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</si>
  <si>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</si>
  <si>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</si>
  <si>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</si>
  <si>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</si>
  <si>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</si>
  <si>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</si>
  <si>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</si>
  <si>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</si>
  <si>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</si>
  <si>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</si>
  <si>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</si>
  <si>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</si>
  <si>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</si>
  <si>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</si>
  <si>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</si>
  <si>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</si>
  <si>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</si>
  <si>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</si>
  <si>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</si>
  <si>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</si>
  <si>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</si>
  <si>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</si>
  <si>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</si>
  <si>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</si>
  <si>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</si>
  <si>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</si>
  <si>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</si>
  <si>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</si>
  <si>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</si>
  <si>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</si>
  <si>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</si>
  <si>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</si>
  <si>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</si>
  <si>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</si>
  <si>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</si>
  <si>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</si>
  <si>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</si>
  <si>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</si>
  <si>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</si>
  <si>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</si>
  <si>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</si>
  <si>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</si>
  <si>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</si>
  <si>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</si>
  <si>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</si>
  <si>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</si>
  <si>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</si>
  <si>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</si>
  <si>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</si>
  <si>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</si>
  <si>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</si>
  <si>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</si>
  <si>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</si>
  <si>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</si>
  <si>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</si>
  <si>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</si>
  <si>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</si>
  <si>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</si>
  <si>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</si>
  <si>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</si>
  <si>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</si>
  <si>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</si>
  <si>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</si>
  <si>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</si>
  <si>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</si>
  <si>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</si>
  <si>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</si>
  <si>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</si>
  <si>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</si>
  <si>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</si>
  <si>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</si>
  <si>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</si>
  <si>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</si>
  <si>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</si>
  <si>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</si>
  <si>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</si>
  <si>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</si>
  <si>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</si>
  <si>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</si>
  <si>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</si>
  <si>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</si>
  <si>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</si>
  <si>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</si>
  <si>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</si>
  <si>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</si>
  <si>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</si>
  <si>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</si>
  <si>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</si>
  <si>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</si>
  <si>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</si>
  <si>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</si>
  <si>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</si>
  <si>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</si>
  <si>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</si>
  <si>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</si>
  <si>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</si>
  <si>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</si>
  <si>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</si>
  <si>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</si>
  <si>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</si>
  <si>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</si>
  <si>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</si>
  <si>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</si>
  <si>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</si>
  <si>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</si>
  <si>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</si>
  <si>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</si>
  <si>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</si>
  <si>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</si>
  <si>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</si>
  <si>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</si>
  <si>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</si>
  <si>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</si>
  <si>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</si>
  <si>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</si>
  <si>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</si>
  <si>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</si>
  <si>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</si>
  <si>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</si>
  <si>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</si>
  <si>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</si>
  <si>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</si>
  <si>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</si>
  <si>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</si>
  <si>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</si>
  <si>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</si>
  <si>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</si>
  <si>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</si>
  <si>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</si>
  <si>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</si>
  <si>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</si>
  <si>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</si>
  <si>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</si>
  <si>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</si>
  <si>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</si>
  <si>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</si>
  <si>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</si>
  <si>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</si>
  <si>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</si>
  <si>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</si>
  <si>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</si>
  <si>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</si>
  <si>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</si>
  <si>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</si>
  <si>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</si>
  <si>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</si>
  <si>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</si>
  <si>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</si>
  <si>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</si>
  <si>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</si>
  <si>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</si>
  <si>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</si>
  <si>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</si>
  <si>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</si>
  <si>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</si>
  <si>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</si>
  <si>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</si>
  <si>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</si>
  <si>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</si>
  <si>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</si>
  <si>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</si>
  <si>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</si>
  <si>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</si>
  <si>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</si>
  <si>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</si>
  <si>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</si>
  <si>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</si>
  <si>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</si>
  <si>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</si>
  <si>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</si>
  <si>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</si>
  <si>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</si>
  <si>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</si>
  <si>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</si>
  <si>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</si>
  <si>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</si>
  <si>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</si>
  <si>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</si>
  <si>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</si>
  <si>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</si>
  <si>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</si>
  <si>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</si>
  <si>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</si>
  <si>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</si>
  <si>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</si>
  <si>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</si>
  <si>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</si>
  <si>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</si>
  <si>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</si>
  <si>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</si>
  <si>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</si>
  <si>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</si>
  <si>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</si>
  <si>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</si>
  <si>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</si>
  <si>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</si>
  <si>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</si>
  <si>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</si>
  <si>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</si>
  <si>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</si>
  <si>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</si>
  <si>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</si>
  <si>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</si>
  <si>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</si>
  <si>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</si>
  <si>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</si>
  <si>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</si>
  <si>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</si>
  <si>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</si>
  <si>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</si>
  <si>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</si>
  <si>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</si>
  <si>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</si>
  <si>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</si>
  <si>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</si>
  <si>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</si>
  <si>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</si>
  <si>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</si>
  <si>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</si>
  <si>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</si>
  <si>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</si>
  <si>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</si>
  <si>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</si>
  <si>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</si>
  <si>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</si>
  <si>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</si>
  <si>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</si>
  <si>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</si>
  <si>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</si>
  <si>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</si>
  <si>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</si>
  <si>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</si>
  <si>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</si>
  <si>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</si>
  <si>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</si>
  <si>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</si>
  <si>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</si>
  <si>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</si>
  <si>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</si>
  <si>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</si>
  <si>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</si>
  <si>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</si>
  <si>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</si>
  <si>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</si>
  <si>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</si>
  <si>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</si>
  <si>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</si>
  <si>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</si>
  <si>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</si>
  <si>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</si>
  <si>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</si>
  <si>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</si>
  <si>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</si>
  <si>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</si>
  <si>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</si>
  <si>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</si>
  <si>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</si>
  <si>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</si>
  <si>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</si>
  <si>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</si>
  <si>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</si>
  <si>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</si>
  <si>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</si>
  <si>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</si>
  <si>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</si>
  <si>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</si>
  <si>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</si>
  <si>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</si>
  <si>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</si>
  <si>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</si>
  <si>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</si>
  <si>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</si>
  <si>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</si>
  <si>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</si>
  <si>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</si>
  <si>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</si>
  <si>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</si>
  <si>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</si>
  <si>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</si>
  <si>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</si>
  <si>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</si>
  <si>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</si>
  <si>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</si>
  <si>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</si>
  <si>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</si>
  <si>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</si>
  <si>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</si>
  <si>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</si>
  <si>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</si>
  <si>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</si>
  <si>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</si>
  <si>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</si>
  <si>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</si>
  <si>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</si>
  <si>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</si>
  <si>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</si>
  <si>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</si>
  <si>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</si>
  <si>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</si>
  <si>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</si>
  <si>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</si>
  <si>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</si>
  <si>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</si>
  <si>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</si>
  <si>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</si>
  <si>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</si>
  <si>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</si>
  <si>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</si>
  <si>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</si>
  <si>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</si>
  <si>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</si>
  <si>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</si>
  <si>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</si>
  <si>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</si>
  <si>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</si>
  <si>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</si>
  <si>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</si>
  <si>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</si>
  <si>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</si>
  <si>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</si>
  <si>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</si>
  <si>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</si>
  <si>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</si>
  <si>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</si>
  <si>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</si>
  <si>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</si>
  <si>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</si>
  <si>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</si>
  <si>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</si>
  <si>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</si>
  <si>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</si>
  <si>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</si>
  <si>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</si>
  <si>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</si>
  <si>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</si>
  <si>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</si>
  <si>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</si>
  <si>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</si>
  <si>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</si>
  <si>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</si>
  <si>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</si>
  <si>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</si>
  <si>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</si>
  <si>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</si>
  <si>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</si>
  <si>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</si>
  <si>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</si>
  <si>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</si>
  <si>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</si>
  <si>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</si>
  <si>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</si>
  <si>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</si>
  <si>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</si>
  <si>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</si>
  <si>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</si>
  <si>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</si>
  <si>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</si>
  <si>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</si>
  <si>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</si>
  <si>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</si>
  <si>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</si>
  <si>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</si>
  <si>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</si>
  <si>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</si>
  <si>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</si>
  <si>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</si>
  <si>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</si>
  <si>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</si>
  <si>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</si>
  <si>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</si>
  <si>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</si>
  <si>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</si>
  <si>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</si>
  <si>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</si>
  <si>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</si>
  <si>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</si>
  <si>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</si>
  <si>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</si>
  <si>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</si>
  <si>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</si>
  <si>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</si>
  <si>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</si>
  <si>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</si>
  <si>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</si>
  <si>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</si>
  <si>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</si>
  <si>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</si>
  <si>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</si>
  <si>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</si>
  <si>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</si>
  <si>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</si>
  <si>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</si>
  <si>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</si>
  <si>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</si>
  <si>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</si>
  <si>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</si>
  <si>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</si>
  <si>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</si>
  <si>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</si>
  <si>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</si>
  <si>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</si>
  <si>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</si>
  <si>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</si>
  <si>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</si>
  <si>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</si>
  <si>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</si>
  <si>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</si>
  <si>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</si>
  <si>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</si>
  <si>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</si>
  <si>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</si>
  <si>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</si>
  <si>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</si>
  <si>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</si>
  <si>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</si>
  <si>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</si>
  <si>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</si>
  <si>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</si>
  <si>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</si>
  <si>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</si>
  <si>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</si>
  <si>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</si>
  <si>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</si>
  <si>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</si>
  <si>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</si>
  <si>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</si>
  <si>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</si>
  <si>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</si>
  <si>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</si>
  <si>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</si>
  <si>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</si>
  <si>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</si>
  <si>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</si>
  <si>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</si>
  <si>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</si>
  <si>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</si>
  <si>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</si>
  <si>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</si>
  <si>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</si>
  <si>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</si>
  <si>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</si>
  <si>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</si>
  <si>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</si>
  <si>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</si>
  <si>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</si>
  <si>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</si>
  <si>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</si>
  <si>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</si>
  <si>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</si>
  <si>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</si>
  <si>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</si>
  <si>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</si>
  <si>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</si>
  <si>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</si>
  <si>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</si>
  <si>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</si>
  <si>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</si>
  <si>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</si>
  <si>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</si>
  <si>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</si>
  <si>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</si>
  <si>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</si>
  <si>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</si>
  <si>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</si>
  <si>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</si>
  <si>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</si>
  <si>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</si>
  <si>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</si>
  <si>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</si>
  <si>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</si>
  <si>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</si>
  <si>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</si>
  <si>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</si>
  <si>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</si>
  <si>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</si>
  <si>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</si>
  <si>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</si>
  <si>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</si>
  <si>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</si>
  <si>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</si>
  <si>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</si>
  <si>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</si>
  <si>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</si>
  <si>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</si>
  <si>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</si>
  <si>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</si>
  <si>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</si>
  <si>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</si>
  <si>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</si>
  <si>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</si>
  <si>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</si>
  <si>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</si>
  <si>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</si>
  <si>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</si>
  <si>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</si>
  <si>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</si>
  <si>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</si>
  <si>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</si>
  <si>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</si>
  <si>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</si>
  <si>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</si>
  <si>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</si>
  <si>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</si>
  <si>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</si>
  <si>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</si>
  <si>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</si>
  <si>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</si>
  <si>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</si>
  <si>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</si>
  <si>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</si>
  <si>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</si>
  <si>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</si>
  <si>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</si>
  <si>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</si>
  <si>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</si>
  <si>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</si>
  <si>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</si>
  <si>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</si>
  <si>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</si>
  <si>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</si>
  <si>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</si>
  <si>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</si>
  <si>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</si>
  <si>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</si>
  <si>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</si>
  <si>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</si>
  <si>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</si>
  <si>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</si>
  <si>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</si>
  <si>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</si>
  <si>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</si>
  <si>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</si>
  <si>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</si>
  <si>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</si>
  <si>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</si>
  <si>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</si>
  <si>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</si>
  <si>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</si>
  <si>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</si>
  <si>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</si>
  <si>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</si>
  <si>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</si>
  <si>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</si>
  <si>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</si>
  <si>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</si>
  <si>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</si>
  <si>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</si>
  <si>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</si>
  <si>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</si>
  <si>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</si>
  <si>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</si>
  <si>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</si>
  <si>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</si>
  <si>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</si>
  <si>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</si>
  <si>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</si>
  <si>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</si>
  <si>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</si>
  <si>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</si>
  <si>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</si>
  <si>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</si>
  <si>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</si>
  <si>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</si>
  <si>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</si>
  <si>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</si>
  <si>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</si>
  <si>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</si>
  <si>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</si>
  <si>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</si>
  <si>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</si>
  <si>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</si>
  <si>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</si>
  <si>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</si>
  <si>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</si>
  <si>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</si>
  <si>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</si>
  <si>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</si>
  <si>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</si>
  <si>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</si>
  <si>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</si>
  <si>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</si>
  <si>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</si>
  <si>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</si>
  <si>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</si>
  <si>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</si>
  <si>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</si>
  <si>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</si>
  <si>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</si>
  <si>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</si>
  <si>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</si>
  <si>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</si>
  <si>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</si>
  <si>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</si>
  <si>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</si>
  <si>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</si>
  <si>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</si>
  <si>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</si>
  <si>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</si>
  <si>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</si>
  <si>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</si>
  <si>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</si>
  <si>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</si>
  <si>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</si>
  <si>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</si>
  <si>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</si>
  <si>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</si>
  <si>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</si>
  <si>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</si>
  <si>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</si>
  <si>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</si>
  <si>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</si>
  <si>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</si>
  <si>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</si>
  <si>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</si>
  <si>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</si>
  <si>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</si>
  <si>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</si>
  <si>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</si>
  <si>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</si>
  <si>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</si>
  <si>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</si>
  <si>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</si>
  <si>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</si>
  <si>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</si>
  <si>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</si>
  <si>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</si>
  <si>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</si>
  <si>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</si>
  <si>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</si>
  <si>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</si>
  <si>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</si>
  <si>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</si>
  <si>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</si>
  <si>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</si>
  <si>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</si>
  <si>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</si>
  <si>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</si>
  <si>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</si>
  <si>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</si>
  <si>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</si>
  <si>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</si>
  <si>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</si>
  <si>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</si>
  <si>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</si>
  <si>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</si>
  <si>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</si>
  <si>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</si>
  <si>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</si>
  <si>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</si>
  <si>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</si>
  <si>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</si>
  <si>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</si>
  <si>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</si>
  <si>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</si>
  <si>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</si>
  <si>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</si>
  <si>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</si>
  <si>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</si>
  <si>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</si>
  <si>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</si>
  <si>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</si>
  <si>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</si>
  <si>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</si>
  <si>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</si>
  <si>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</si>
  <si>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</si>
  <si>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</si>
  <si>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</si>
  <si>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</si>
  <si>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</si>
  <si>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</si>
  <si>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</si>
  <si>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</si>
  <si>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</si>
  <si>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</si>
  <si>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</si>
  <si>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</si>
  <si>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</si>
  <si>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</si>
  <si>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</si>
  <si>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</si>
  <si>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</si>
  <si>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</si>
  <si>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</si>
  <si>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</si>
  <si>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</si>
  <si>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</si>
  <si>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</si>
  <si>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</si>
  <si>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</si>
  <si>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</si>
  <si>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</si>
  <si>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</si>
  <si>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</si>
  <si>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</si>
  <si>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</si>
  <si>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</si>
  <si>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</si>
  <si>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</si>
  <si>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</si>
  <si>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</si>
  <si>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</si>
  <si>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</si>
  <si>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</si>
  <si>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</si>
  <si>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</si>
  <si>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</si>
  <si>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</si>
  <si>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</si>
  <si>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</si>
  <si>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</si>
  <si>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</si>
  <si>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</si>
  <si>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</si>
  <si>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</si>
  <si>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</si>
  <si>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</si>
  <si>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</si>
  <si>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</si>
  <si>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</si>
  <si>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</si>
  <si>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</si>
  <si>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</si>
  <si>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</si>
  <si>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</si>
  <si>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</si>
  <si>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</si>
  <si>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</si>
  <si>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</si>
  <si>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</si>
  <si>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</si>
  <si>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</si>
  <si>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</si>
  <si>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</si>
  <si>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</si>
  <si>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</si>
  <si>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</si>
  <si>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</si>
  <si>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</si>
  <si>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</si>
  <si>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</si>
  <si>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</si>
  <si>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</si>
  <si>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</si>
  <si>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</si>
  <si>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</si>
  <si>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</si>
  <si>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</si>
  <si>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</si>
  <si>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</si>
  <si>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</si>
  <si>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</si>
  <si>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</si>
  <si>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</si>
  <si>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</si>
  <si>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</si>
  <si>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</si>
  <si>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</si>
  <si>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</si>
  <si>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</si>
  <si>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</si>
  <si>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</si>
  <si>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</si>
  <si>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</si>
  <si>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</si>
  <si>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</si>
  <si>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</si>
  <si>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</si>
  <si>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</si>
  <si>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</si>
  <si>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</si>
  <si>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</si>
  <si>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</si>
  <si>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</si>
  <si>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</si>
  <si>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</si>
  <si>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</si>
  <si>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</si>
  <si>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</si>
  <si>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</si>
  <si>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</si>
  <si>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</si>
  <si>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</si>
  <si>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</si>
  <si>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</si>
  <si>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</si>
  <si>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</si>
  <si>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</si>
  <si>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</si>
  <si>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</si>
  <si>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</si>
  <si>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</si>
  <si>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</si>
  <si>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</si>
  <si>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</si>
  <si>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</si>
  <si>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</si>
  <si>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</si>
  <si>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</si>
  <si>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</si>
  <si>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</si>
  <si>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</si>
  <si>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</si>
  <si>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</si>
  <si>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</si>
  <si>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</si>
  <si>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</si>
  <si>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</si>
  <si>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</si>
  <si>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</si>
  <si>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</si>
  <si>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</si>
  <si>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</si>
  <si>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</si>
  <si>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</si>
  <si>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</si>
  <si>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</si>
  <si>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</si>
  <si>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</si>
  <si>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</si>
  <si>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</si>
  <si>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</si>
  <si>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</si>
  <si>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</si>
  <si>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</si>
  <si>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</si>
  <si>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</si>
  <si>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</si>
  <si>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</si>
  <si>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</si>
  <si>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</si>
  <si>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</si>
  <si>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</si>
  <si>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</si>
  <si>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</si>
  <si>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</si>
  <si>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</si>
  <si>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</si>
  <si>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</si>
  <si>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</si>
  <si>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</si>
  <si>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</si>
  <si>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</si>
  <si>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</si>
  <si>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</si>
  <si>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</si>
  <si>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</si>
  <si>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</si>
  <si>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</si>
  <si>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</si>
  <si>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</si>
  <si>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</si>
  <si>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</si>
  <si>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</si>
  <si>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</si>
  <si>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</si>
  <si>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</si>
  <si>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</si>
  <si>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</si>
  <si>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</si>
  <si>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</si>
  <si>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</si>
  <si>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</si>
  <si>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</si>
  <si>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</si>
  <si>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</si>
  <si>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</si>
  <si>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</si>
  <si>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</si>
  <si>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</si>
  <si>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</si>
  <si>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</si>
  <si>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</si>
  <si>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</si>
  <si>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</si>
  <si>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</si>
  <si>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</si>
  <si>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</si>
  <si>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</si>
  <si>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</si>
  <si>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</si>
  <si>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</si>
  <si>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</si>
  <si>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</si>
  <si>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</si>
  <si>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</si>
  <si>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</si>
  <si>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</si>
  <si>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</si>
  <si>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</si>
  <si>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</si>
  <si>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</si>
  <si>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</si>
  <si>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</si>
  <si>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</si>
  <si>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</si>
  <si>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</si>
  <si>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</si>
  <si>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</si>
  <si>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</si>
  <si>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</si>
  <si>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</si>
  <si>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</si>
  <si>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</si>
  <si>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</si>
  <si>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</si>
  <si>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</si>
  <si>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</si>
  <si>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</si>
  <si>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</si>
  <si>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</si>
  <si>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</si>
  <si>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</si>
  <si>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</si>
  <si>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</si>
  <si>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</si>
  <si>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</si>
  <si>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</si>
  <si>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</si>
  <si>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</si>
  <si>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</si>
  <si>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</si>
  <si>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</si>
  <si>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</si>
  <si>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</si>
  <si>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</si>
  <si>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</si>
  <si>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</si>
  <si>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</si>
  <si>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</si>
  <si>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</si>
  <si>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</si>
  <si>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</si>
  <si>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</si>
  <si>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</si>
  <si>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</si>
  <si>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</si>
  <si>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</si>
  <si>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</si>
  <si>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</si>
  <si>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</si>
  <si>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</si>
  <si>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</si>
  <si>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</si>
  <si>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</si>
  <si>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</si>
  <si>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</si>
  <si>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</si>
  <si>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</si>
  <si>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</si>
  <si>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</si>
  <si>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</si>
  <si>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</si>
  <si>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</si>
  <si>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</si>
  <si>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</si>
  <si>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</si>
  <si>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</si>
  <si>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</si>
  <si>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</si>
  <si>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</si>
  <si>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</si>
  <si>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</si>
  <si>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</si>
  <si>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</si>
  <si>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</si>
  <si>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</si>
  <si>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</si>
  <si>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</si>
  <si>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</si>
  <si>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</si>
  <si>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</si>
  <si>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</si>
  <si>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</si>
  <si>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</si>
  <si>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</si>
  <si>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</si>
  <si>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</si>
  <si>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</si>
  <si>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</si>
  <si>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</si>
  <si>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</si>
  <si>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</si>
  <si>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</si>
  <si>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</si>
  <si>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</si>
  <si>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</si>
  <si>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</si>
  <si>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</si>
  <si>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</si>
  <si>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</si>
  <si>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</si>
  <si>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</si>
  <si>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</si>
  <si>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</si>
  <si>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</si>
  <si>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</si>
  <si>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</si>
  <si>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</si>
  <si>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</si>
  <si>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</si>
  <si>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</si>
  <si>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</si>
  <si>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</si>
  <si>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</si>
  <si>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</si>
  <si>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</si>
  <si>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</si>
  <si>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</si>
  <si>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</si>
  <si>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</si>
  <si>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</si>
  <si>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</si>
  <si>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</si>
  <si>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</si>
  <si>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</si>
  <si>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</si>
  <si>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</si>
  <si>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</si>
  <si>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</si>
  <si>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</si>
  <si>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</si>
  <si>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</si>
  <si>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</si>
  <si>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</si>
  <si>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</si>
  <si>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</si>
  <si>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</si>
  <si>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</si>
  <si>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</si>
  <si>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</si>
  <si>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</si>
  <si>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</si>
  <si>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</si>
  <si>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</si>
  <si>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</si>
  <si>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</si>
  <si>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</si>
  <si>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</si>
  <si>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</si>
  <si>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</si>
  <si>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</si>
  <si>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</si>
  <si>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</si>
  <si>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</si>
  <si>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</si>
  <si>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</si>
  <si>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</si>
  <si>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</si>
  <si>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</si>
  <si>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</si>
  <si>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</si>
  <si>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</si>
  <si>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</si>
  <si>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</si>
  <si>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</si>
  <si>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</si>
  <si>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</si>
  <si>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</si>
  <si>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</si>
  <si>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</si>
  <si>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</si>
  <si>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</si>
  <si>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</si>
  <si>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</si>
  <si>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</si>
  <si>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</si>
  <si>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</si>
  <si>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</si>
  <si>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</si>
  <si>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</si>
  <si>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</si>
  <si>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</si>
  <si>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</si>
  <si>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</si>
  <si>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</si>
  <si>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</si>
  <si>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</si>
  <si>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</si>
  <si>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</si>
  <si>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</si>
  <si>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</si>
  <si>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</si>
  <si>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</si>
  <si>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</si>
  <si>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</si>
  <si>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</si>
  <si>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</si>
  <si>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</si>
  <si>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</si>
  <si>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</si>
  <si>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</si>
  <si>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</si>
  <si>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</si>
  <si>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</si>
  <si>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</si>
  <si>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</si>
  <si>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</si>
  <si>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</si>
  <si>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</si>
  <si>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</si>
  <si>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</si>
  <si>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</si>
  <si>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</si>
  <si>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</si>
  <si>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</si>
  <si>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</si>
  <si>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</si>
  <si>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</si>
  <si>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</si>
  <si>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</si>
  <si>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</si>
  <si>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</si>
  <si>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</si>
  <si>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</si>
  <si>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</si>
  <si>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</si>
  <si>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</si>
  <si>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</si>
  <si>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</si>
  <si>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</si>
  <si>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</si>
  <si>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</si>
  <si>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</si>
  <si>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</si>
  <si>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</si>
  <si>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</si>
  <si>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</si>
  <si>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</si>
  <si>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</si>
  <si>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</si>
  <si>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</si>
  <si>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</si>
  <si>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</si>
  <si>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</si>
  <si>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</si>
  <si>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</si>
  <si>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</si>
  <si>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</si>
  <si>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</si>
  <si>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</si>
  <si>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</si>
  <si>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</si>
  <si>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</si>
  <si>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</si>
  <si>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</si>
  <si>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</si>
  <si>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</si>
  <si>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</si>
  <si>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</si>
  <si>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</si>
  <si>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</si>
  <si>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</si>
  <si>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</si>
  <si>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</si>
  <si>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</si>
  <si>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</si>
  <si>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</si>
  <si>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</si>
  <si>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</si>
  <si>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</si>
  <si>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</si>
  <si>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</si>
  <si>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</si>
  <si>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</si>
  <si>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</si>
  <si>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</si>
  <si>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</si>
  <si>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</si>
  <si>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</si>
  <si>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</si>
  <si>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</si>
  <si>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</si>
  <si>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</si>
  <si>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</si>
  <si>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</si>
  <si>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</si>
  <si>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</si>
  <si>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</si>
  <si>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</si>
  <si>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</si>
  <si>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</si>
  <si>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</si>
  <si>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</si>
  <si>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</si>
  <si>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</si>
  <si>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</si>
  <si>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</si>
  <si>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</si>
  <si>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</si>
  <si>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</si>
  <si>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</si>
  <si>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</si>
  <si>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</si>
  <si>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</si>
  <si>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</si>
  <si>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</si>
  <si>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</si>
  <si>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</si>
  <si>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</si>
  <si>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</si>
  <si>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</si>
  <si>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</si>
  <si>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</si>
  <si>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</si>
  <si>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</si>
  <si>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</si>
  <si>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</si>
  <si>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</si>
  <si>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</si>
  <si>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</si>
  <si>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</si>
  <si>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</si>
  <si>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</si>
  <si>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</si>
  <si>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</si>
  <si>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</si>
  <si>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</si>
  <si>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</si>
  <si>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</si>
  <si>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</si>
  <si>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</si>
  <si>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</si>
  <si>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</si>
  <si>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</si>
  <si>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</si>
  <si>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</si>
  <si>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</si>
  <si>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</si>
  <si>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</si>
  <si>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</si>
  <si>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</si>
  <si>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</si>
  <si>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</si>
  <si>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</si>
  <si>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</si>
  <si>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</si>
  <si>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</si>
  <si>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</si>
  <si>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</si>
  <si>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</si>
  <si>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</si>
  <si>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</si>
  <si>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</si>
  <si>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</si>
  <si>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</si>
  <si>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</si>
  <si>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</si>
  <si>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</si>
  <si>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</si>
  <si>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</si>
  <si>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</si>
  <si>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</si>
  <si>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</si>
  <si>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</si>
  <si>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</si>
  <si>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</si>
  <si>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</si>
  <si>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</si>
  <si>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</si>
  <si>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</si>
  <si>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</si>
  <si>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</si>
  <si>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</si>
  <si>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</si>
  <si>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</si>
  <si>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</si>
  <si>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</si>
  <si>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</si>
  <si>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</si>
  <si>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</si>
  <si>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</si>
  <si>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</si>
  <si>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</si>
  <si>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</si>
  <si>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</si>
  <si>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</si>
  <si>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</si>
  <si>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</si>
  <si>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</si>
  <si>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</si>
  <si>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</si>
  <si>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</si>
  <si>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</si>
  <si>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</si>
  <si>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</si>
  <si>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</si>
  <si>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</si>
  <si>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</si>
  <si>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</si>
  <si>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</si>
  <si>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</si>
  <si>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</si>
  <si>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</si>
  <si>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</si>
  <si>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</si>
  <si>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</si>
  <si>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</si>
  <si>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</si>
  <si>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</si>
  <si>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</si>
  <si>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</si>
  <si>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</si>
  <si>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</si>
  <si>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</si>
  <si>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</si>
  <si>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</si>
  <si>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</si>
  <si>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</si>
  <si>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</si>
  <si>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</si>
  <si>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</si>
  <si>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</si>
  <si>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</si>
  <si>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</si>
  <si>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</si>
  <si>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</si>
  <si>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</si>
  <si>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</si>
  <si>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</si>
  <si>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</si>
  <si>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</si>
  <si>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</si>
  <si>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</si>
  <si>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</si>
  <si>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</si>
  <si>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</si>
  <si>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</si>
  <si>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</si>
  <si>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</si>
  <si>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</si>
  <si>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</si>
  <si>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</si>
  <si>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</si>
  <si>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</si>
  <si>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</si>
  <si>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</si>
  <si>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</si>
  <si>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</si>
  <si>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</si>
  <si>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</si>
  <si>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</si>
  <si>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</si>
  <si>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</si>
  <si>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</si>
  <si>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</si>
  <si>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</si>
  <si>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</si>
  <si>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</si>
  <si>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</si>
  <si>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</si>
  <si>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</si>
  <si>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</si>
  <si>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</si>
  <si>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</si>
  <si>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</si>
  <si>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</si>
  <si>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</si>
  <si>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</si>
  <si>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</si>
  <si>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</si>
  <si>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</si>
  <si>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</si>
  <si>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</si>
  <si>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</si>
  <si>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</si>
  <si>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</si>
  <si>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</si>
  <si>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</si>
  <si>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</si>
  <si>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</si>
  <si>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</si>
  <si>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</si>
  <si>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</si>
  <si>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</si>
  <si>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</si>
  <si>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</si>
  <si>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</si>
  <si>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</si>
  <si>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</si>
  <si>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</si>
  <si>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</si>
  <si>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</si>
  <si>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</si>
  <si>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</si>
  <si>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</si>
  <si>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</si>
  <si>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</si>
  <si>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</si>
  <si>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</si>
  <si>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</si>
  <si>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</si>
  <si>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</si>
  <si>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</si>
  <si>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</si>
  <si>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</si>
  <si>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</si>
  <si>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</si>
  <si>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</si>
  <si>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</si>
  <si>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</si>
  <si>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</si>
  <si>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</si>
  <si>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</si>
  <si>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</si>
  <si>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</si>
  <si>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</si>
  <si>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</si>
  <si>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</si>
  <si>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</si>
  <si>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</si>
  <si>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</si>
  <si>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</si>
  <si>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</si>
  <si>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</si>
  <si>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</si>
  <si>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</si>
  <si>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</si>
  <si>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</si>
  <si>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</si>
  <si>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</si>
  <si>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</si>
  <si>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</si>
  <si>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</si>
  <si>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</si>
  <si>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</si>
  <si>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</si>
  <si>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</si>
  <si>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</si>
  <si>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</si>
  <si>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</si>
  <si>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</si>
  <si>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</si>
  <si>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</si>
  <si>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</si>
  <si>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</si>
  <si>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</si>
  <si>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</si>
  <si>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</si>
  <si>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</si>
  <si>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</si>
  <si>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</si>
  <si>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</si>
  <si>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</si>
  <si>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</si>
  <si>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</si>
  <si>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</si>
  <si>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</si>
  <si>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</si>
  <si>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</si>
  <si>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</si>
  <si>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</si>
  <si>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</si>
  <si>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</si>
  <si>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</si>
  <si>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</si>
  <si>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</si>
  <si>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</si>
  <si>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</si>
  <si>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</si>
  <si>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</si>
  <si>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</si>
  <si>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</si>
  <si>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</si>
  <si>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</si>
  <si>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</si>
  <si>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</si>
  <si>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</si>
  <si>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</si>
  <si>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</si>
  <si>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</si>
  <si>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</si>
  <si>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</si>
  <si>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</si>
  <si>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</si>
  <si>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</si>
  <si>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</si>
  <si>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</si>
  <si>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</si>
  <si>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</si>
  <si>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</si>
  <si>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</si>
  <si>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</si>
  <si>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</si>
  <si>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</si>
  <si>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</si>
  <si>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</si>
  <si>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</si>
  <si>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</si>
  <si>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</si>
  <si>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</si>
  <si>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</si>
  <si>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</si>
  <si>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</si>
  <si>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</si>
  <si>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</si>
  <si>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</si>
  <si>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</si>
  <si>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</si>
  <si>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</si>
  <si>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</si>
  <si>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</si>
  <si>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</si>
  <si>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</si>
  <si>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</si>
  <si>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</si>
  <si>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</si>
  <si>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</si>
  <si>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</si>
  <si>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</si>
  <si>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</si>
  <si>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</si>
  <si>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</si>
  <si>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</si>
  <si>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</si>
  <si>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</si>
  <si>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</si>
  <si>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</si>
  <si>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</si>
  <si>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</si>
  <si>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</si>
  <si>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</si>
  <si>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</si>
  <si>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</si>
  <si>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</si>
  <si>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</si>
  <si>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</si>
  <si>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</si>
  <si>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</si>
  <si>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</si>
  <si>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</si>
  <si>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</si>
  <si>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</si>
  <si>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</si>
  <si>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</si>
  <si>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</si>
  <si>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</si>
  <si>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</si>
  <si>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</si>
  <si>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</si>
  <si>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</si>
  <si>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</si>
  <si>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</si>
  <si>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</si>
  <si>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</si>
  <si>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</si>
  <si>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</si>
  <si>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</si>
  <si>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</si>
  <si>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</si>
  <si>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</si>
  <si>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</si>
  <si>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</si>
  <si>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</si>
  <si>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</si>
  <si>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</si>
  <si>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</si>
  <si>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</si>
  <si>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</si>
  <si>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</si>
  <si>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</si>
  <si>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</si>
  <si>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</si>
  <si>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</si>
  <si>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</si>
  <si>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</si>
  <si>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</si>
  <si>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</si>
  <si>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</si>
  <si>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</si>
  <si>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</si>
  <si>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</si>
  <si>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</si>
  <si>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</si>
  <si>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</si>
  <si>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</si>
  <si>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</si>
  <si>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</si>
  <si>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</si>
  <si>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</si>
  <si>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</si>
  <si>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</si>
  <si>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</si>
  <si>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</si>
  <si>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</si>
  <si>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</si>
  <si>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</si>
  <si>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</si>
  <si>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</si>
  <si>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</si>
  <si>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</si>
  <si>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</si>
  <si>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</si>
  <si>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</si>
  <si>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</si>
  <si>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</si>
  <si>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</si>
  <si>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</si>
  <si>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</si>
  <si>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</si>
  <si>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</si>
  <si>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</si>
  <si>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</si>
  <si>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</si>
  <si>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</si>
  <si>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</si>
  <si>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</si>
  <si>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</si>
  <si>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</si>
  <si>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</si>
  <si>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</si>
  <si>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</si>
  <si>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</si>
  <si>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</si>
  <si>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</si>
  <si>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</si>
  <si>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</si>
  <si>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</si>
  <si>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</si>
  <si>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</si>
  <si>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</si>
  <si>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</si>
  <si>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</si>
  <si>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</si>
  <si>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</si>
  <si>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</si>
  <si>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</si>
  <si>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</si>
  <si>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</si>
  <si>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</si>
  <si>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</si>
  <si>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</si>
  <si>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</si>
  <si>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</si>
  <si>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</si>
  <si>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</si>
  <si>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</si>
  <si>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</si>
  <si>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</si>
  <si>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</si>
  <si>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</si>
  <si>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</si>
  <si>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</si>
  <si>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</si>
  <si>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</si>
  <si>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</si>
  <si>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</si>
  <si>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</si>
  <si>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</si>
  <si>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</si>
  <si>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</si>
  <si>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</si>
  <si>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</si>
  <si>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</si>
  <si>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</si>
  <si>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</si>
  <si>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</si>
  <si>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</si>
  <si>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</si>
  <si>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</si>
  <si>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</si>
  <si>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</si>
  <si>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</si>
  <si>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</si>
  <si>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</si>
  <si>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</si>
  <si>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</si>
  <si>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</si>
  <si>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</si>
  <si>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</si>
  <si>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</si>
  <si>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</si>
  <si>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</si>
  <si>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</si>
  <si>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</si>
  <si>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</si>
  <si>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</si>
  <si>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</si>
  <si>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</si>
  <si>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</si>
  <si>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</si>
  <si>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</si>
  <si>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</si>
  <si>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</si>
  <si>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</si>
  <si>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</si>
  <si>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</si>
  <si>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</si>
  <si>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</si>
  <si>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</si>
  <si>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</si>
  <si>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</si>
  <si>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</si>
  <si>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</si>
  <si>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</si>
  <si>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</si>
  <si>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</si>
  <si>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</si>
  <si>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</si>
  <si>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</si>
  <si>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</si>
  <si>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</si>
  <si>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</si>
  <si>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</si>
  <si>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</si>
  <si>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</si>
  <si>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</si>
  <si>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</si>
  <si>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</si>
  <si>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</si>
  <si>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</si>
  <si>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</si>
  <si>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</si>
  <si>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</si>
  <si>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</si>
  <si>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</si>
  <si>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</si>
  <si>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</si>
  <si>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</si>
  <si>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</si>
  <si>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</si>
  <si>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</si>
  <si>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</si>
  <si>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</si>
  <si>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</si>
  <si>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</si>
  <si>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</si>
  <si>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</si>
  <si>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</si>
  <si>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</si>
  <si>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</si>
  <si>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</si>
  <si>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</si>
  <si>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</si>
  <si>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</si>
  <si>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</si>
  <si>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</si>
  <si>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</si>
  <si>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</si>
  <si>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</si>
  <si>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</si>
  <si>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</si>
  <si>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</si>
  <si>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</si>
  <si>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</si>
  <si>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</si>
  <si>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</si>
  <si>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</si>
  <si>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</si>
  <si>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</si>
  <si>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</si>
  <si>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</si>
  <si>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</si>
  <si>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</si>
  <si>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</si>
  <si>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</si>
  <si>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</si>
  <si>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</si>
  <si>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</si>
  <si>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</si>
  <si>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</si>
  <si>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</si>
  <si>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</si>
  <si>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</si>
  <si>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</si>
  <si>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</si>
  <si>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</si>
  <si>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</si>
  <si>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</si>
  <si>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</si>
  <si>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</si>
  <si>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</si>
  <si>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</si>
  <si>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</si>
  <si>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</si>
  <si>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</si>
  <si>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</si>
  <si>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</si>
  <si>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</si>
  <si>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</si>
  <si>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</si>
  <si>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</si>
  <si>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</si>
  <si>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</si>
  <si>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</si>
  <si>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</si>
  <si>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</si>
  <si>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</si>
  <si>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</si>
  <si>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</si>
  <si>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</si>
  <si>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</si>
  <si>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</si>
  <si>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</si>
  <si>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</si>
  <si>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</si>
  <si>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</si>
  <si>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</si>
  <si>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</si>
  <si>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</si>
  <si>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</si>
  <si>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</si>
  <si>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</si>
  <si>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</si>
  <si>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</si>
  <si>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</si>
  <si>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</si>
  <si>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</si>
  <si>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</si>
  <si>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</si>
  <si>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</si>
  <si>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</si>
  <si>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</si>
  <si>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</si>
  <si>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</si>
  <si>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</si>
  <si>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</si>
  <si>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</si>
  <si>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</si>
  <si>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</si>
  <si>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</si>
  <si>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</si>
  <si>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</si>
  <si>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</si>
  <si>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</si>
  <si>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</si>
  <si>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</si>
  <si>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</si>
  <si>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</si>
  <si>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</si>
  <si>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</si>
  <si>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</si>
  <si>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</si>
  <si>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</si>
  <si>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</si>
  <si>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</si>
  <si>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</si>
  <si>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</si>
  <si>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</si>
  <si>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</si>
  <si>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</si>
  <si>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</si>
  <si>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</si>
  <si>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</si>
  <si>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</si>
  <si>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</si>
  <si>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</si>
  <si>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</si>
  <si>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</si>
  <si>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</si>
  <si>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</si>
  <si>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</si>
  <si>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</si>
  <si>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</si>
  <si>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</si>
  <si>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</si>
  <si>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</si>
  <si>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</si>
  <si>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</si>
  <si>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</si>
  <si>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</si>
  <si>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</si>
  <si>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</si>
  <si>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</si>
  <si>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</si>
  <si>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</si>
  <si>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</si>
  <si>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</si>
  <si>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</si>
  <si>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</si>
  <si>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</si>
  <si>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</si>
  <si>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</si>
  <si>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</si>
  <si>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</si>
  <si>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</si>
  <si>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</si>
  <si>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</si>
  <si>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</si>
  <si>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</si>
  <si>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</si>
  <si>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</si>
  <si>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</si>
  <si>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</si>
  <si>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</si>
  <si>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</si>
  <si>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</si>
  <si>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</si>
  <si>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</si>
  <si>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</si>
  <si>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</si>
  <si>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</si>
  <si>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</si>
  <si>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</si>
  <si>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</si>
  <si>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</si>
  <si>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</si>
  <si>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</si>
  <si>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</si>
  <si>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</si>
  <si>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</si>
  <si>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</si>
  <si>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</si>
  <si>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</si>
  <si>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</si>
  <si>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</si>
  <si>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</si>
  <si>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</si>
  <si>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</si>
  <si>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</si>
  <si>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</si>
  <si>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</si>
  <si>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</si>
  <si>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</si>
  <si>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</si>
  <si>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</si>
  <si>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</si>
  <si>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</si>
  <si>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</si>
  <si>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</si>
  <si>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</si>
  <si>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</si>
  <si>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</si>
  <si>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</si>
  <si>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</si>
  <si>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</si>
  <si>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</si>
  <si>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</si>
  <si>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</si>
  <si>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</si>
  <si>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</si>
  <si>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</si>
  <si>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</si>
  <si>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</si>
  <si>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</si>
  <si>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</si>
  <si>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</si>
  <si>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</si>
  <si>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</si>
  <si>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</si>
  <si>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</si>
  <si>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</si>
  <si>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</si>
  <si>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</si>
  <si>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</si>
  <si>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</si>
  <si>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</si>
  <si>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</si>
  <si>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</si>
  <si>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</si>
  <si>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</si>
  <si>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</si>
  <si>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</si>
  <si>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</si>
  <si>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</si>
  <si>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</si>
  <si>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</si>
  <si>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</si>
  <si>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</si>
  <si>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</si>
  <si>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</si>
  <si>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</si>
  <si>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</si>
  <si>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</si>
  <si>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</si>
  <si>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</si>
  <si>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</si>
  <si>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</si>
  <si>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</si>
  <si>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</si>
  <si>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</si>
  <si>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</si>
  <si>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</si>
  <si>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</si>
  <si>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</si>
  <si>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</si>
  <si>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</si>
  <si>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</si>
  <si>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</si>
  <si>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</si>
  <si>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</si>
  <si>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</si>
  <si>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</si>
  <si>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</si>
  <si>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</si>
  <si>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</si>
  <si>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</si>
  <si>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</si>
  <si>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</si>
  <si>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</si>
  <si>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</si>
  <si>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</si>
  <si>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</si>
  <si>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</si>
  <si>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</si>
  <si>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</si>
  <si>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</si>
  <si>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</si>
  <si>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</si>
  <si>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</si>
  <si>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</si>
  <si>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</si>
  <si>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</si>
  <si>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</si>
  <si>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</si>
  <si>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</si>
  <si>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</si>
  <si>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</si>
  <si>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</si>
  <si>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</si>
  <si>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</si>
  <si>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</si>
  <si>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</si>
  <si>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</si>
  <si>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</si>
  <si>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</si>
  <si>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</si>
  <si>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</si>
  <si>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</si>
  <si>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</si>
  <si>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</si>
  <si>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</si>
  <si>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</si>
  <si>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</si>
  <si>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</si>
  <si>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</si>
  <si>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</si>
  <si>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</si>
  <si>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</si>
  <si>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</si>
  <si>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</si>
  <si>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</si>
  <si>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</si>
  <si>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</si>
  <si>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</si>
  <si>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</si>
  <si>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</si>
  <si>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</si>
  <si>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</si>
  <si>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</si>
  <si>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</si>
  <si>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</si>
  <si>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</si>
  <si>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</si>
  <si>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</si>
  <si>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</si>
  <si>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</si>
  <si>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</si>
  <si>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</si>
  <si>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</si>
  <si>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</si>
  <si>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</si>
  <si>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</si>
  <si>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</si>
  <si>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</si>
  <si>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</si>
  <si>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</si>
  <si>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</si>
  <si>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</si>
  <si>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</si>
  <si>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</si>
  <si>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</si>
  <si>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</si>
  <si>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</si>
  <si>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</si>
  <si>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</si>
  <si>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</si>
  <si>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</si>
  <si>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</si>
  <si>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</si>
  <si>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</si>
  <si>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</si>
  <si>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</si>
  <si>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</si>
  <si>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</si>
  <si>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</si>
  <si>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</si>
  <si>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</si>
  <si>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</si>
  <si>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</si>
  <si>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</si>
  <si>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</si>
  <si>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</si>
  <si>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</si>
  <si>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</si>
  <si>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</si>
  <si>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</si>
  <si>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</si>
  <si>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</si>
  <si>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</si>
  <si>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</si>
  <si>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</si>
  <si>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</si>
  <si>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</si>
  <si>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</si>
  <si>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</si>
  <si>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</si>
  <si>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</si>
  <si>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</si>
  <si>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</si>
  <si>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</si>
  <si>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</si>
  <si>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</si>
  <si>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</si>
  <si>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</si>
  <si>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</si>
  <si>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</si>
  <si>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</si>
  <si>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</si>
  <si>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</si>
  <si>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</si>
  <si>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</si>
  <si>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</si>
  <si>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</si>
  <si>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</si>
  <si>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</si>
  <si>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</si>
  <si>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</si>
  <si>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</si>
  <si>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</si>
  <si>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</si>
  <si>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</si>
  <si>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</si>
  <si>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</si>
  <si>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</si>
  <si>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</si>
  <si>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</si>
  <si>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</si>
  <si>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</si>
  <si>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</si>
  <si>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</si>
  <si>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</si>
  <si>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</si>
  <si>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</si>
  <si>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</si>
  <si>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</si>
  <si>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</si>
  <si>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</si>
  <si>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</si>
  <si>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</si>
  <si>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</si>
  <si>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</si>
  <si>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</si>
  <si>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</si>
  <si>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</si>
  <si>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</si>
  <si>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</si>
  <si>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</si>
  <si>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</si>
  <si>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</si>
  <si>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</si>
  <si>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</si>
  <si>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</si>
  <si>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</si>
  <si>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</si>
  <si>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</si>
  <si>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</si>
  <si>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</si>
  <si>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</si>
  <si>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</si>
  <si>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</si>
  <si>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</si>
  <si>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</si>
  <si>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</si>
  <si>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</si>
  <si>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</si>
  <si>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</si>
  <si>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</si>
  <si>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</si>
  <si>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</si>
  <si>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</si>
  <si>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</si>
  <si>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</si>
  <si>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</si>
  <si>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</si>
  <si>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</si>
  <si>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</si>
  <si>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</si>
  <si>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</si>
  <si>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</si>
  <si>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</si>
  <si>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</si>
  <si>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</si>
  <si>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</si>
  <si>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</si>
  <si>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</si>
  <si>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</si>
  <si>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</si>
  <si>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</si>
  <si>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</si>
  <si>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</si>
  <si>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</si>
  <si>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</si>
  <si>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</si>
  <si>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</si>
  <si>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</si>
  <si>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</si>
  <si>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</si>
  <si>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</si>
  <si>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</si>
  <si>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</si>
  <si>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</si>
  <si>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</si>
  <si>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</si>
  <si>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</si>
  <si>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</si>
  <si>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</si>
  <si>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</si>
  <si>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</si>
  <si>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</si>
  <si>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</si>
  <si>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</si>
  <si>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</si>
  <si>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</si>
  <si>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</si>
  <si>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</si>
  <si>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</si>
  <si>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</si>
  <si>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</si>
  <si>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</si>
  <si>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</si>
  <si>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</si>
  <si>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</si>
  <si>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</si>
  <si>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</si>
  <si>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</si>
  <si>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</si>
  <si>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</si>
  <si>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</si>
  <si>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</si>
  <si>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</si>
  <si>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</si>
  <si>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</si>
  <si>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</si>
  <si>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</si>
  <si>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</si>
  <si>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</si>
  <si>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</si>
  <si>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</si>
  <si>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</si>
  <si>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</si>
  <si>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</si>
  <si>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</si>
  <si>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</si>
  <si>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</si>
  <si>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</si>
  <si>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</si>
  <si>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</si>
  <si>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</si>
  <si>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</si>
  <si>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</si>
  <si>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</si>
  <si>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</si>
  <si>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</si>
  <si>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</si>
  <si>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</si>
  <si>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</si>
  <si>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</si>
  <si>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</si>
  <si>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</si>
  <si>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</si>
  <si>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</si>
  <si>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</si>
  <si>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</si>
  <si>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</si>
  <si>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</si>
  <si>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</si>
  <si>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</si>
  <si>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</si>
  <si>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</si>
  <si>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</si>
  <si>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</si>
  <si>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</si>
  <si>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</si>
  <si>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</si>
  <si>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</si>
  <si>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</si>
  <si>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</si>
  <si>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</si>
  <si>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</si>
  <si>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</si>
  <si>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</si>
  <si>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</si>
  <si>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</si>
  <si>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</si>
  <si>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</si>
  <si>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</si>
  <si>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</si>
  <si>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</si>
  <si>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</si>
  <si>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</si>
  <si>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</si>
  <si>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</si>
  <si>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</si>
  <si>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</si>
  <si>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</si>
  <si>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</si>
  <si>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</si>
  <si>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</si>
  <si>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</si>
  <si>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</si>
  <si>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</si>
  <si>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</si>
  <si>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</si>
  <si>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</si>
  <si>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</si>
  <si>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</si>
  <si>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</si>
  <si>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</si>
  <si>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</si>
  <si>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</si>
  <si>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</si>
  <si>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</si>
  <si>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</si>
  <si>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</si>
  <si>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</si>
  <si>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</si>
  <si>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</si>
  <si>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</si>
  <si>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</si>
  <si>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</si>
  <si>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</si>
  <si>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</si>
  <si>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</si>
  <si>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</si>
  <si>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</si>
  <si>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</si>
  <si>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</si>
  <si>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</si>
  <si>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</si>
  <si>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</si>
  <si>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</si>
  <si>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</si>
  <si>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</si>
  <si>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</si>
  <si>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</si>
  <si>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</si>
  <si>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</si>
  <si>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</si>
  <si>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</si>
  <si>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</si>
  <si>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</si>
  <si>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</si>
  <si>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</si>
  <si>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</si>
  <si>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</si>
  <si>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</si>
  <si>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</si>
  <si>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</si>
  <si>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</si>
  <si>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</si>
  <si>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</si>
  <si>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</si>
  <si>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</si>
  <si>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</si>
  <si>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</si>
  <si>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</si>
  <si>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</si>
  <si>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</si>
  <si>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</si>
  <si>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</si>
  <si>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</si>
  <si>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</si>
  <si>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</si>
  <si>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</si>
  <si>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</si>
  <si>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</si>
  <si>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</si>
  <si>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</si>
  <si>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</si>
  <si>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</si>
  <si>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</si>
  <si>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</si>
  <si>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</si>
  <si>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</si>
  <si>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</si>
  <si>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</si>
  <si>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</si>
  <si>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</si>
  <si>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</si>
  <si>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</si>
  <si>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</si>
  <si>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</si>
  <si>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</si>
  <si>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</si>
  <si>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</si>
  <si>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</si>
  <si>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</si>
  <si>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</si>
  <si>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</si>
  <si>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</si>
  <si>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</si>
  <si>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</si>
  <si>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</si>
  <si>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</si>
  <si>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</si>
  <si>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</si>
  <si>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</si>
  <si>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</si>
  <si>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</si>
  <si>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</si>
  <si>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</si>
  <si>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</si>
  <si>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</si>
  <si>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</si>
  <si>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</si>
  <si>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</si>
  <si>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</si>
  <si>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</si>
  <si>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</si>
  <si>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</si>
  <si>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</si>
  <si>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</si>
  <si>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</si>
  <si>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</si>
  <si>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</si>
  <si>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</si>
  <si>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</si>
  <si>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</si>
  <si>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</si>
  <si>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</si>
  <si>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</si>
  <si>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</si>
  <si>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</si>
  <si>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</si>
  <si>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</si>
  <si>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</si>
  <si>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</si>
  <si>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</si>
  <si>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</si>
  <si>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</si>
  <si>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</si>
  <si>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</si>
  <si>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</si>
  <si>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</si>
  <si>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</si>
  <si>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</si>
  <si>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</si>
  <si>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</si>
  <si>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</si>
  <si>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</si>
  <si>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</si>
  <si>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</si>
  <si>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</si>
  <si>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</si>
  <si>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</si>
  <si>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</si>
  <si>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</si>
  <si>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</si>
  <si>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</si>
  <si>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</si>
  <si>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</si>
  <si>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</si>
  <si>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</si>
  <si>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</si>
  <si>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</si>
  <si>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</si>
  <si>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</si>
  <si>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</si>
  <si>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</si>
  <si>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</si>
  <si>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</si>
  <si>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</si>
  <si>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</si>
  <si>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</si>
  <si>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</si>
  <si>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</si>
  <si>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</si>
  <si>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</si>
  <si>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</si>
  <si>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</si>
  <si>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</si>
  <si>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</si>
  <si>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</si>
  <si>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</si>
  <si>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</si>
  <si>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</si>
  <si>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</si>
  <si>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</si>
  <si>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</si>
  <si>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</si>
  <si>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</si>
  <si>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</si>
  <si>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</si>
  <si>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</si>
  <si>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</si>
  <si>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</si>
  <si>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</si>
  <si>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</si>
  <si>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</si>
  <si>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</si>
  <si>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</si>
  <si>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</si>
  <si>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</si>
  <si>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</si>
  <si>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</si>
  <si>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</si>
  <si>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</si>
  <si>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</si>
  <si>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</si>
  <si>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</si>
  <si>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</si>
  <si>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</si>
  <si>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</si>
  <si>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</si>
  <si>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</si>
  <si>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</si>
  <si>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</si>
  <si>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</si>
  <si>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</si>
  <si>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</si>
  <si>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</si>
  <si>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</si>
  <si>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</si>
  <si>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</si>
  <si>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</si>
  <si>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</si>
  <si>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</si>
  <si>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</si>
  <si>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</si>
  <si>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</si>
  <si>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</si>
  <si>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</si>
  <si>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</si>
  <si>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</si>
  <si>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</si>
  <si>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</si>
  <si>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</si>
  <si>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</si>
  <si>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</si>
  <si>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</si>
  <si>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</si>
  <si>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</si>
  <si>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</si>
  <si>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</si>
  <si>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</si>
  <si>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</si>
  <si>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</si>
  <si>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</si>
  <si>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</si>
  <si>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</si>
  <si>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</si>
  <si>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</si>
  <si>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</si>
  <si>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</si>
  <si>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</si>
  <si>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</si>
  <si>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</si>
  <si>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</si>
  <si>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</si>
  <si>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</si>
  <si>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</si>
  <si>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</si>
  <si>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</si>
  <si>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</si>
  <si>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</si>
  <si>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</si>
  <si>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</si>
  <si>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</si>
  <si>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</si>
  <si>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</si>
  <si>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</si>
  <si>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</si>
  <si>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</si>
  <si>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</si>
  <si>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</si>
  <si>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</si>
  <si>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</si>
  <si>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</si>
  <si>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</si>
  <si>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</si>
  <si>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</si>
  <si>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</si>
  <si>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</si>
  <si>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</si>
  <si>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</si>
  <si>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</si>
  <si>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</si>
  <si>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</si>
  <si>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</si>
  <si>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</si>
  <si>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</si>
  <si>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</si>
  <si>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</si>
  <si>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</si>
  <si>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</si>
  <si>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</si>
  <si>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</si>
  <si>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</si>
  <si>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</si>
  <si>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</si>
  <si>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</si>
  <si>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</si>
  <si>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</si>
  <si>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</si>
  <si>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</si>
  <si>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</si>
  <si>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</si>
  <si>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</si>
  <si>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</si>
  <si>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</si>
  <si>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</si>
  <si>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</si>
  <si>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</si>
  <si>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</si>
  <si>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</si>
  <si>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</si>
  <si>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</si>
  <si>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</si>
  <si>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</si>
  <si>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</si>
  <si>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</si>
  <si>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</si>
  <si>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</si>
  <si>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</si>
  <si>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</si>
  <si>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</si>
  <si>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</si>
  <si>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</si>
  <si>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</si>
  <si>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</si>
  <si>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</si>
  <si>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</si>
  <si>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</si>
  <si>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</si>
  <si>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</si>
  <si>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</si>
  <si>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</si>
  <si>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</si>
  <si>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</si>
  <si>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</si>
  <si>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</si>
  <si>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</si>
  <si>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</si>
  <si>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</si>
  <si>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</si>
  <si>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</si>
  <si>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</si>
  <si>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</si>
  <si>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</si>
  <si>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</si>
  <si>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</si>
  <si>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</si>
  <si>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</si>
  <si>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</si>
  <si>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</si>
  <si>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</si>
  <si>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</si>
  <si>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</si>
  <si>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</si>
  <si>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</si>
  <si>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</si>
  <si>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</si>
  <si>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</si>
  <si>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</si>
  <si>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</si>
  <si>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</si>
  <si>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</si>
  <si>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</si>
  <si>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</si>
  <si>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</si>
  <si>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</si>
  <si>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</si>
  <si>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</si>
  <si>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</si>
  <si>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</si>
  <si>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</si>
  <si>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</si>
  <si>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</si>
  <si>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</si>
  <si>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</si>
  <si>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</si>
  <si>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</si>
  <si>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</si>
  <si>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</si>
  <si>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</si>
  <si>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</si>
  <si>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</si>
  <si>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</si>
  <si>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</si>
  <si>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</si>
  <si>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</si>
  <si>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</si>
  <si>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</si>
  <si>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</si>
  <si>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</si>
  <si>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</si>
  <si>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</si>
  <si>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</si>
  <si>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</si>
  <si>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</si>
  <si>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</si>
  <si>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</si>
  <si>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</si>
  <si>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</si>
  <si>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</si>
  <si>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</si>
  <si>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</si>
  <si>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</si>
  <si>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</si>
  <si>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</si>
  <si>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</si>
  <si>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</si>
  <si>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</si>
  <si>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</si>
  <si>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</si>
  <si>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</si>
  <si>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</si>
  <si>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</si>
  <si>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</si>
  <si>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</si>
  <si>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</si>
  <si>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</si>
  <si>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</si>
  <si>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</si>
  <si>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</si>
  <si>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</si>
  <si>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</si>
  <si>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</si>
  <si>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</si>
  <si>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</si>
  <si>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</si>
  <si>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</si>
  <si>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</si>
  <si>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</si>
  <si>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</si>
  <si>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</si>
  <si>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</si>
  <si>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</si>
  <si>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</si>
  <si>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</si>
  <si>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</si>
  <si>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</si>
  <si>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</si>
  <si>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</si>
  <si>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</si>
  <si>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</si>
  <si>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</si>
  <si>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</si>
  <si>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</si>
  <si>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</si>
  <si>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</si>
  <si>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</si>
  <si>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</si>
  <si>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</si>
  <si>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</si>
  <si>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</si>
  <si>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</si>
  <si>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</si>
  <si>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</si>
  <si>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</si>
  <si>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</si>
  <si>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</si>
  <si>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</si>
  <si>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</si>
  <si>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</si>
  <si>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</si>
  <si>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</si>
  <si>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</si>
  <si>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</si>
  <si>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</si>
  <si>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</si>
  <si>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</si>
  <si>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</si>
  <si>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</si>
  <si>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</si>
  <si>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</si>
  <si>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</si>
  <si>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</si>
  <si>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</si>
  <si>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</si>
  <si>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</si>
  <si>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</si>
  <si>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</si>
  <si>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</si>
  <si>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</si>
  <si>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</si>
  <si>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</si>
  <si>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</si>
  <si>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</si>
  <si>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</si>
  <si>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</si>
  <si>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</si>
  <si>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</si>
  <si>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</si>
  <si>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</si>
  <si>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</si>
  <si>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</si>
  <si>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</si>
  <si>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</si>
  <si>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</si>
  <si>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</si>
  <si>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</si>
  <si>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</si>
  <si>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</si>
  <si>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</si>
  <si>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</si>
  <si>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</si>
  <si>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</si>
  <si>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</si>
  <si>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</si>
  <si>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</si>
  <si>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</si>
  <si>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</si>
  <si>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</si>
  <si>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</si>
  <si>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</si>
  <si>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</si>
  <si>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</si>
  <si>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</si>
  <si>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</si>
  <si>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</si>
  <si>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</si>
  <si>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</si>
  <si>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</si>
  <si>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</si>
  <si>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</si>
  <si>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</si>
  <si>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</si>
  <si>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</si>
  <si>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</si>
  <si>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</si>
  <si>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</si>
  <si>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</si>
  <si>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</si>
  <si>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</si>
  <si>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</si>
  <si>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</si>
  <si>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</si>
  <si>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</si>
  <si>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</si>
  <si>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</si>
  <si>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</si>
  <si>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</si>
  <si>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</si>
  <si>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</si>
  <si>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</si>
  <si>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</si>
  <si>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</si>
  <si>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</si>
  <si>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</si>
  <si>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</si>
  <si>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</si>
  <si>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</si>
  <si>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</si>
  <si>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</si>
  <si>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</si>
  <si>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</si>
  <si>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</si>
  <si>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</si>
  <si>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</si>
  <si>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</si>
  <si>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</si>
  <si>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</si>
  <si>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</si>
  <si>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</si>
  <si>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</si>
  <si>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</si>
  <si>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</si>
  <si>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</si>
  <si>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</si>
  <si>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</si>
  <si>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</si>
  <si>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</si>
  <si>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</si>
  <si>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</si>
  <si>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</si>
  <si>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</si>
  <si>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</si>
  <si>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</si>
  <si>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</si>
  <si>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</si>
  <si>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</si>
  <si>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</si>
  <si>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</si>
  <si>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</si>
  <si>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</si>
  <si>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</si>
  <si>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</si>
  <si>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</si>
  <si>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</si>
  <si>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</si>
  <si>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</si>
  <si>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</si>
  <si>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</si>
  <si>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</si>
  <si>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</si>
  <si>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</si>
  <si>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</si>
  <si>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</si>
  <si>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</si>
  <si>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</si>
  <si>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</si>
  <si>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</si>
  <si>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</si>
  <si>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</si>
  <si>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</si>
  <si>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</si>
  <si>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</si>
  <si>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</si>
  <si>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</si>
  <si>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</si>
  <si>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</si>
  <si>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</si>
  <si>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</si>
  <si>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</si>
  <si>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</si>
  <si>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</si>
  <si>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</si>
  <si>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</si>
  <si>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</si>
  <si>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</si>
  <si>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</si>
  <si>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</si>
  <si>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</si>
  <si>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</si>
  <si>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</si>
  <si>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</si>
  <si>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</si>
  <si>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</si>
  <si>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</si>
  <si>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</si>
  <si>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</si>
  <si>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</si>
  <si>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</si>
  <si>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</si>
  <si>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</si>
  <si>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</si>
  <si>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</si>
  <si>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</si>
  <si>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</si>
  <si>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</si>
  <si>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</si>
  <si>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</si>
  <si>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</si>
  <si>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</si>
  <si>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</si>
  <si>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</si>
  <si>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</si>
  <si>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</si>
  <si>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</si>
  <si>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</si>
  <si>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</si>
  <si>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</si>
  <si>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</si>
  <si>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</si>
  <si>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</si>
  <si>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</si>
  <si>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</si>
  <si>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</si>
  <si>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</si>
  <si>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</si>
  <si>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</si>
  <si>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</si>
  <si>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</si>
  <si>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</si>
  <si>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</si>
  <si>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</si>
  <si>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</si>
  <si>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</si>
  <si>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</si>
  <si>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</si>
  <si>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</si>
  <si>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</si>
  <si>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</si>
  <si>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</si>
  <si>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</si>
  <si>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</si>
  <si>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</si>
  <si>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</si>
  <si>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</si>
  <si>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</si>
  <si>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</si>
  <si>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</si>
  <si>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</si>
  <si>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</si>
  <si>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</si>
  <si>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</si>
  <si>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</si>
  <si>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</si>
  <si>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</si>
  <si>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</si>
  <si>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</si>
  <si>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</si>
  <si>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</si>
  <si>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</si>
  <si>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</si>
  <si>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</si>
  <si>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</si>
  <si>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</si>
  <si>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</si>
  <si>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</si>
  <si>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</si>
  <si>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</si>
  <si>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</si>
  <si>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</si>
  <si>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</si>
  <si>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</si>
  <si>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</si>
  <si>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</si>
  <si>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</si>
  <si>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</si>
  <si>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</si>
  <si>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</si>
  <si>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</si>
  <si>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</si>
  <si>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</si>
  <si>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</si>
  <si>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</si>
  <si>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</si>
  <si>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</si>
  <si>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</si>
  <si>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</si>
  <si>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</si>
  <si>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</si>
  <si>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</si>
  <si>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</si>
  <si>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</si>
  <si>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</si>
  <si>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</si>
  <si>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</si>
  <si>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</si>
  <si>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</si>
  <si>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</si>
  <si>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</si>
  <si>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</si>
  <si>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</si>
  <si>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</si>
  <si>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</si>
  <si>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</si>
  <si>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</si>
  <si>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</si>
  <si>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</si>
  <si>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</si>
  <si>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</si>
  <si>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</si>
  <si>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</si>
  <si>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</si>
  <si>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</si>
  <si>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</si>
  <si>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</si>
  <si>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</si>
  <si>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</si>
  <si>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</si>
  <si>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</si>
  <si>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</si>
  <si>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</si>
  <si>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</si>
  <si>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</si>
  <si>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</si>
  <si>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</si>
  <si>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</si>
  <si>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</si>
  <si>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</si>
  <si>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</si>
  <si>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</si>
  <si>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</si>
  <si>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</si>
  <si>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</si>
  <si>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</si>
  <si>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</si>
  <si>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</si>
  <si>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</si>
  <si>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</si>
  <si>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</si>
  <si>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</si>
  <si>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</si>
  <si>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</si>
  <si>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</si>
  <si>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</si>
  <si>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</si>
  <si>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</si>
  <si>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</si>
  <si>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</si>
  <si>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</si>
  <si>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</si>
  <si>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</si>
  <si>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</si>
  <si>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</si>
  <si>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</si>
  <si>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</si>
  <si>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</si>
  <si>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</si>
  <si>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</si>
  <si>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</si>
  <si>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</si>
  <si>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</si>
  <si>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</si>
  <si>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</si>
  <si>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</si>
  <si>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</si>
  <si>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</si>
  <si>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</si>
  <si>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</si>
  <si>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</si>
  <si>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</si>
  <si>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</si>
  <si>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</si>
  <si>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</si>
  <si>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</si>
  <si>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</si>
  <si>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</si>
  <si>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</si>
  <si>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</si>
  <si>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</si>
  <si>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</si>
  <si>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</si>
  <si>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</si>
  <si>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</si>
  <si>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</si>
  <si>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</si>
  <si>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</si>
  <si>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</si>
  <si>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</si>
  <si>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</si>
  <si>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</si>
  <si>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</si>
  <si>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</si>
  <si>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</si>
  <si>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</si>
  <si>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</si>
  <si>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</si>
  <si>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</si>
  <si>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</si>
  <si>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</si>
  <si>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</si>
  <si>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</si>
  <si>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</si>
  <si>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</si>
  <si>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</si>
  <si>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</si>
  <si>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</si>
  <si>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</si>
  <si>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</si>
  <si>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</si>
  <si>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</si>
  <si>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</si>
  <si>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</si>
  <si>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</si>
  <si>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</si>
  <si>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</si>
  <si>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</si>
  <si>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</si>
  <si>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</si>
  <si>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</si>
  <si>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</si>
  <si>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</si>
  <si>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</si>
  <si>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</si>
  <si>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</si>
  <si>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</si>
  <si>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</si>
  <si>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</si>
  <si>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</si>
  <si>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</si>
  <si>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</si>
  <si>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</si>
  <si>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</si>
  <si>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</si>
  <si>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</si>
  <si>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</si>
  <si>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</si>
  <si>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</si>
  <si>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</si>
  <si>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</si>
  <si>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</si>
  <si>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</si>
  <si>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</si>
  <si>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</si>
  <si>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</si>
  <si>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</si>
  <si>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</si>
  <si>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</si>
  <si>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</si>
  <si>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</si>
  <si>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</si>
  <si>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</si>
  <si>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</si>
  <si>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</si>
  <si>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</si>
  <si>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</si>
  <si>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</si>
  <si>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</si>
  <si>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</si>
  <si>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</si>
  <si>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</si>
  <si>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</si>
  <si>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</si>
  <si>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</si>
  <si>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</si>
  <si>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</si>
  <si>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</si>
  <si>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</si>
  <si>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</si>
  <si>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</si>
  <si>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</si>
  <si>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</si>
  <si>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</si>
  <si>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</si>
  <si>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</si>
  <si>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</si>
  <si>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</si>
  <si>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</si>
  <si>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</si>
  <si>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</si>
  <si>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</si>
  <si>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</si>
  <si>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</si>
  <si>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</si>
  <si>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</si>
  <si>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</si>
  <si>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</si>
  <si>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</si>
  <si>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</si>
  <si>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</si>
  <si>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</si>
  <si>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</si>
  <si>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</si>
  <si>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</si>
  <si>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</si>
  <si>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</si>
  <si>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</si>
  <si>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</si>
  <si>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</si>
  <si>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</si>
  <si>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</si>
  <si>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</si>
  <si>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</si>
  <si>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</si>
  <si>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</si>
  <si>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</si>
  <si>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</si>
  <si>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</si>
  <si>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</si>
  <si>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</si>
  <si>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</si>
  <si>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</si>
  <si>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</si>
  <si>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</si>
  <si>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</si>
  <si>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</si>
  <si>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</si>
  <si>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</si>
  <si>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</si>
  <si>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</si>
  <si>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</si>
  <si>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</si>
  <si>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</si>
  <si>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</si>
  <si>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</si>
  <si>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</si>
  <si>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</si>
  <si>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</si>
  <si>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</si>
  <si>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</si>
  <si>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</si>
  <si>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</si>
  <si>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</si>
  <si>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</si>
  <si>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</si>
  <si>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</si>
  <si>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</si>
  <si>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</si>
  <si>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</si>
  <si>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</si>
  <si>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</si>
  <si>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</si>
  <si>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</si>
  <si>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</si>
  <si>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</si>
  <si>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</si>
  <si>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</si>
  <si>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</si>
  <si>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</si>
  <si>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</si>
  <si>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</si>
  <si>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</si>
  <si>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</si>
  <si>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</si>
  <si>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</si>
  <si>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</si>
  <si>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</si>
  <si>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</si>
  <si>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</si>
  <si>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</si>
  <si>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</si>
  <si>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</si>
  <si>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</si>
  <si>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</si>
  <si>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</si>
  <si>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</si>
  <si>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</si>
  <si>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</si>
  <si>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</si>
  <si>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</si>
  <si>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</si>
  <si>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</si>
  <si>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</si>
  <si>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</si>
  <si>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</si>
  <si>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</si>
  <si>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</si>
  <si>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</si>
  <si>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</si>
  <si>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</si>
  <si>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</si>
  <si>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</si>
  <si>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</si>
  <si>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</si>
  <si>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</si>
  <si>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</si>
  <si>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</si>
  <si>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</si>
  <si>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</si>
  <si>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</si>
  <si>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</si>
  <si>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</si>
  <si>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</si>
  <si>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</si>
  <si>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</si>
  <si>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</si>
  <si>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</si>
  <si>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</si>
  <si>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</si>
  <si>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</si>
  <si>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</si>
  <si>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</si>
  <si>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</si>
  <si>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</si>
  <si>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</si>
  <si>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</si>
  <si>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</si>
  <si>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</si>
  <si>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</si>
  <si>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</si>
  <si>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</si>
  <si>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</si>
  <si>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</si>
  <si>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</si>
  <si>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</si>
  <si>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</si>
  <si>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</si>
  <si>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</si>
  <si>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</si>
  <si>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</si>
  <si>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</si>
  <si>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</si>
  <si>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</si>
  <si>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</si>
  <si>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</si>
  <si>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</si>
  <si>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</si>
  <si>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</si>
  <si>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</si>
  <si>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</si>
  <si>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</si>
  <si>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</si>
  <si>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</si>
  <si>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</si>
  <si>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</si>
  <si>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</si>
  <si>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</si>
  <si>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</si>
  <si>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</si>
  <si>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</si>
  <si>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</si>
  <si>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</si>
  <si>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</si>
  <si>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</si>
  <si>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</si>
  <si>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</si>
  <si>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</si>
  <si>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</si>
  <si>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</si>
  <si>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</si>
  <si>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</si>
  <si>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</si>
  <si>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</si>
  <si>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</si>
  <si>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</si>
  <si>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</si>
  <si>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</si>
  <si>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</si>
  <si>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</si>
  <si>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</si>
  <si>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</si>
  <si>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</si>
  <si>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</si>
  <si>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</si>
  <si>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</si>
  <si>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</si>
  <si>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</si>
  <si>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</si>
  <si>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</si>
  <si>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</si>
  <si>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</si>
  <si>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</si>
  <si>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</si>
  <si>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</si>
  <si>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</si>
  <si>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</si>
  <si>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</si>
  <si>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</si>
  <si>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</si>
  <si>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</si>
  <si>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</si>
  <si>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</si>
  <si>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</si>
  <si>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</si>
  <si>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</si>
  <si>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</si>
  <si>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</si>
  <si>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</si>
  <si>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</si>
  <si>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</si>
  <si>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</si>
  <si>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</si>
  <si>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</si>
  <si>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</si>
  <si>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</si>
  <si>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</si>
  <si>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</si>
  <si>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</si>
  <si>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</si>
  <si>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</si>
  <si>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</si>
  <si>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</si>
  <si>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</si>
  <si>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</si>
  <si>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</si>
  <si>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</si>
  <si>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</si>
  <si>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</si>
  <si>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</si>
  <si>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</si>
  <si>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</si>
  <si>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</si>
  <si>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</si>
  <si>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</si>
  <si>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</si>
  <si>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</si>
  <si>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</si>
  <si>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</si>
  <si>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</si>
  <si>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</si>
  <si>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</si>
  <si>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</si>
  <si>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</si>
  <si>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</si>
  <si>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</si>
  <si>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</si>
  <si>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</si>
  <si>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</si>
  <si>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</si>
  <si>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</si>
  <si>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</si>
  <si>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</si>
  <si>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</si>
  <si>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</si>
  <si>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</si>
  <si>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</si>
  <si>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</si>
  <si>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</si>
  <si>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</si>
  <si>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</si>
  <si>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</si>
  <si>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</si>
  <si>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</si>
  <si>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</si>
  <si>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</si>
  <si>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</si>
  <si>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</si>
  <si>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</si>
  <si>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</si>
  <si>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</si>
  <si>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</si>
  <si>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</si>
  <si>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</si>
  <si>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</si>
  <si>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</si>
  <si>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</si>
  <si>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</si>
  <si>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</si>
  <si>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</si>
  <si>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</si>
  <si>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</si>
  <si>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</si>
  <si>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</si>
  <si>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</si>
  <si>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</si>
  <si>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</si>
  <si>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</si>
  <si>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</si>
  <si>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</si>
  <si>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</si>
  <si>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</si>
  <si>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</si>
  <si>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</si>
  <si>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</si>
  <si>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</si>
  <si>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</si>
  <si>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</si>
  <si>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</si>
  <si>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</si>
  <si>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</si>
  <si>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</si>
  <si>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</si>
  <si>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</si>
  <si>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</si>
  <si>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</si>
  <si>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</si>
  <si>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</si>
  <si>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</si>
  <si>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</si>
  <si>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</si>
  <si>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</si>
  <si>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</si>
  <si>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</si>
  <si>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</si>
  <si>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</si>
  <si>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</si>
  <si>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</si>
  <si>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</si>
  <si>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</si>
  <si>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</si>
  <si>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</si>
  <si>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</si>
  <si>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</si>
  <si>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</si>
  <si>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</si>
  <si>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</si>
  <si>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</si>
  <si>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</si>
  <si>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</si>
  <si>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</si>
  <si>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</si>
  <si>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</si>
  <si>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</si>
  <si>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</si>
  <si>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</si>
  <si>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</si>
  <si>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</si>
  <si>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</si>
  <si>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</si>
  <si>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</si>
  <si>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</si>
  <si>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</si>
  <si>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</si>
  <si>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</si>
  <si>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</si>
  <si>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</si>
  <si>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</si>
  <si>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</si>
  <si>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</si>
  <si>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</si>
  <si>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</si>
  <si>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</si>
  <si>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</si>
  <si>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</si>
  <si>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</si>
  <si>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</si>
  <si>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</si>
  <si>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</si>
  <si>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</si>
  <si>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</si>
  <si>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</si>
  <si>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</si>
  <si>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</si>
  <si>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</si>
  <si>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</si>
  <si>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</si>
  <si>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</si>
  <si>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</si>
  <si>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</si>
  <si>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</si>
  <si>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</si>
  <si>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</si>
  <si>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</si>
  <si>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</si>
  <si>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</si>
  <si>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</si>
  <si>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</si>
  <si>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</si>
  <si>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</si>
  <si>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</si>
  <si>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</si>
  <si>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</si>
  <si>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</si>
  <si>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</si>
  <si>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</si>
  <si>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</si>
  <si>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</si>
  <si>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</si>
  <si>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</si>
  <si>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</si>
  <si>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</si>
  <si>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</si>
  <si>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</si>
  <si>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</si>
  <si>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</si>
  <si>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</si>
  <si>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</si>
  <si>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</si>
  <si>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</si>
  <si>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</si>
  <si>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</si>
  <si>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</si>
  <si>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</si>
  <si>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</si>
  <si>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</si>
  <si>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</si>
  <si>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</si>
  <si>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</si>
  <si>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</si>
  <si>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</si>
  <si>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</si>
  <si>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</si>
  <si>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</si>
  <si>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</si>
  <si>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</si>
  <si>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</si>
  <si>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</si>
  <si>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</si>
  <si>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</si>
  <si>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</si>
  <si>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</si>
  <si>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</si>
  <si>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</si>
  <si>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</si>
  <si>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</si>
  <si>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</si>
  <si>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</si>
  <si>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</si>
  <si>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</si>
  <si>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</si>
  <si>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</si>
  <si>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</si>
  <si>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</si>
  <si>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</si>
  <si>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</si>
  <si>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</si>
  <si>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</si>
  <si>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</si>
  <si>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</si>
  <si>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</si>
  <si>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</si>
  <si>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</si>
  <si>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</si>
  <si>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</si>
  <si>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</si>
  <si>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</si>
  <si>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</si>
  <si>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</si>
  <si>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</si>
  <si>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</si>
  <si>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</si>
  <si>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</si>
  <si>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</si>
  <si>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</si>
  <si>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</si>
  <si>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</si>
  <si>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</si>
  <si>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</si>
  <si>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</si>
  <si>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</si>
  <si>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</si>
  <si>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</si>
  <si>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</si>
  <si>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</si>
  <si>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</si>
  <si>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</si>
  <si>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</si>
  <si>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</si>
  <si>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</si>
  <si>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</si>
  <si>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</si>
  <si>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</si>
  <si>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</si>
  <si>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</si>
  <si>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</si>
  <si>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</si>
  <si>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</si>
  <si>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</si>
  <si>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</si>
  <si>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</si>
  <si>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</si>
  <si>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</si>
  <si>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</si>
  <si>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</si>
  <si>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</si>
  <si>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</si>
  <si>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</si>
  <si>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</si>
  <si>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</si>
  <si>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</si>
  <si>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</si>
  <si>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</si>
  <si>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</si>
  <si>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</si>
  <si>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</si>
  <si>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</si>
  <si>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</si>
  <si>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</si>
  <si>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</si>
  <si>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</si>
  <si>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</si>
  <si>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</si>
  <si>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</si>
  <si>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</si>
  <si>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</si>
  <si>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</si>
  <si>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</si>
  <si>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</si>
  <si>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</si>
  <si>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</si>
  <si>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</si>
  <si>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</si>
  <si>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</si>
  <si>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</si>
  <si>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</si>
  <si>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</si>
  <si>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</si>
  <si>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</si>
  <si>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</si>
  <si>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</si>
  <si>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</si>
  <si>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</si>
  <si>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</si>
  <si>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</si>
  <si>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</si>
  <si>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</si>
  <si>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</si>
  <si>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</si>
  <si>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</si>
  <si>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</si>
  <si>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</si>
  <si>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</si>
  <si>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</si>
  <si>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</si>
  <si>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</si>
  <si>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</si>
  <si>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</si>
  <si>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</si>
  <si>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</si>
  <si>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</si>
  <si>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</si>
  <si>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</si>
  <si>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</si>
  <si>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</si>
  <si>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</si>
  <si>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</si>
  <si>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</si>
  <si>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</si>
  <si>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</si>
  <si>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</si>
  <si>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</si>
  <si>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</si>
  <si>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</si>
  <si>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</si>
  <si>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</si>
  <si>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</si>
  <si>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</si>
  <si>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</si>
  <si>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</si>
  <si>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</si>
  <si>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</si>
  <si>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</si>
  <si>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</si>
  <si>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</si>
  <si>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</si>
  <si>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</si>
  <si>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</si>
  <si>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</si>
  <si>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</si>
  <si>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</si>
  <si>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</si>
  <si>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</si>
  <si>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</si>
  <si>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</si>
  <si>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</si>
  <si>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</si>
  <si>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</si>
  <si>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</si>
  <si>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</si>
  <si>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</si>
  <si>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</si>
  <si>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</si>
  <si>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</si>
  <si>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</si>
  <si>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</si>
  <si>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</si>
  <si>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</si>
  <si>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</si>
  <si>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</si>
  <si>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</si>
  <si>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</si>
  <si>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</si>
  <si>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</si>
  <si>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</si>
  <si>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</si>
  <si>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</si>
  <si>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</si>
  <si>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</si>
  <si>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</si>
  <si>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</si>
  <si>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</si>
  <si>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</si>
  <si>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</si>
  <si>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</si>
  <si>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</si>
  <si>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</si>
  <si>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</si>
  <si>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</si>
  <si>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</si>
  <si>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</si>
  <si>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</si>
  <si>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</si>
  <si>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</si>
  <si>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</si>
  <si>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</si>
  <si>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</si>
  <si>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</si>
  <si>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</si>
  <si>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</si>
  <si>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</si>
  <si>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</si>
  <si>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</si>
  <si>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</si>
  <si>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</si>
  <si>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</si>
  <si>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</si>
  <si>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</si>
  <si>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</si>
  <si>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</si>
  <si>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</si>
  <si>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</si>
  <si>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</si>
  <si>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</si>
  <si>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</si>
  <si>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</si>
  <si>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</si>
  <si>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</si>
  <si>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</si>
  <si>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</si>
  <si>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</si>
  <si>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</si>
  <si>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</si>
  <si>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</si>
  <si>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</si>
  <si>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</si>
  <si>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</si>
  <si>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</si>
  <si>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</si>
  <si>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</si>
  <si>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</si>
  <si>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</si>
  <si>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</si>
  <si>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</si>
  <si>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</si>
  <si>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</si>
  <si>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</si>
  <si>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</si>
  <si>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</si>
  <si>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</si>
  <si>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</si>
  <si>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</si>
  <si>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</si>
  <si>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</si>
  <si>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</si>
  <si>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</si>
  <si>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</si>
  <si>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</si>
  <si>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</si>
  <si>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</si>
  <si>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</si>
  <si>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</si>
  <si>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</si>
  <si>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</si>
  <si>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</si>
  <si>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</si>
  <si>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</si>
  <si>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</si>
  <si>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</si>
  <si>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</si>
  <si>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</si>
  <si>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</si>
  <si>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</si>
  <si>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</si>
  <si>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</si>
  <si>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</si>
  <si>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</si>
  <si>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</si>
  <si>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</si>
  <si>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</si>
  <si>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</si>
  <si>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</si>
  <si>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</si>
  <si>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</si>
  <si>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</si>
  <si>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</si>
  <si>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</si>
  <si>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</si>
  <si>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</si>
  <si>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</si>
  <si>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</si>
  <si>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</si>
  <si>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</si>
  <si>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</si>
  <si>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</si>
  <si>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</si>
  <si>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</si>
  <si>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</si>
  <si>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</si>
  <si>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</si>
  <si>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</si>
  <si>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</si>
  <si>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</si>
  <si>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</si>
  <si>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</si>
  <si>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</si>
  <si>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</si>
  <si>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</si>
  <si>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</si>
  <si>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</si>
  <si>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</si>
  <si>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</si>
  <si>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</si>
  <si>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</si>
  <si>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</si>
  <si>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</si>
  <si>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</si>
  <si>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</si>
  <si>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</si>
  <si>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</si>
  <si>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</si>
  <si>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</si>
  <si>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</si>
  <si>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</si>
  <si>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</si>
  <si>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</si>
  <si>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</si>
  <si>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</si>
  <si>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</si>
  <si>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</si>
  <si>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</si>
  <si>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</si>
  <si>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</si>
  <si>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</si>
  <si>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</si>
  <si>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</si>
  <si>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</si>
  <si>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</si>
  <si>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</si>
  <si>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</si>
  <si>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</si>
  <si>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</si>
  <si>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</si>
  <si>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</si>
  <si>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</si>
  <si>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</si>
  <si>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</si>
  <si>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</si>
  <si>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</si>
  <si>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</si>
  <si>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</si>
  <si>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</si>
  <si>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</si>
  <si>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</si>
  <si>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</si>
  <si>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</si>
  <si>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</si>
  <si>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</si>
  <si>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</si>
  <si>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</si>
  <si>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</si>
  <si>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</si>
  <si>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</si>
  <si>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</si>
  <si>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</si>
  <si>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</si>
  <si>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</si>
  <si>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</si>
  <si>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</si>
  <si>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</si>
  <si>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</si>
  <si>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</si>
  <si>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</si>
  <si>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</si>
  <si>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</si>
  <si>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</si>
  <si>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</si>
  <si>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</si>
  <si>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</si>
  <si>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</si>
  <si>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</si>
  <si>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</si>
  <si>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</si>
  <si>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</si>
  <si>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</si>
  <si>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</si>
  <si>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</si>
  <si>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</si>
  <si>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</si>
  <si>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</si>
  <si>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</si>
  <si>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</si>
  <si>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</si>
  <si>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</si>
  <si>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</si>
  <si>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</si>
  <si>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</si>
  <si>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</si>
  <si>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</si>
  <si>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</si>
  <si>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</si>
  <si>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</si>
  <si>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</si>
  <si>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</si>
  <si>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</si>
  <si>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</si>
  <si>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</si>
  <si>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</si>
  <si>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</si>
  <si>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</si>
  <si>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</si>
  <si>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</si>
  <si>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</si>
  <si>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</si>
  <si>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</si>
  <si>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</si>
  <si>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</si>
  <si>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</si>
  <si>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</si>
  <si>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</si>
  <si>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</si>
  <si>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</si>
  <si>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</si>
  <si>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</si>
  <si>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</si>
  <si>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</si>
  <si>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</si>
  <si>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</si>
  <si>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</si>
  <si>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</si>
  <si>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</si>
  <si>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</si>
  <si>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</si>
  <si>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</si>
  <si>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</si>
  <si>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</si>
  <si>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</si>
  <si>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</si>
  <si>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</si>
  <si>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</si>
  <si>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</si>
  <si>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</si>
  <si>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</si>
  <si>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</si>
  <si>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</si>
  <si>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</si>
  <si>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</si>
  <si>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</si>
  <si>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</si>
  <si>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</si>
  <si>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</si>
  <si>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</si>
  <si>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</si>
  <si>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</si>
  <si>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</si>
  <si>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</si>
  <si>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</si>
  <si>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</si>
  <si>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</si>
  <si>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</si>
  <si>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</si>
  <si>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</si>
  <si>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</si>
  <si>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</si>
  <si>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</si>
  <si>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</si>
  <si>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</si>
  <si>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</si>
  <si>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</si>
  <si>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</si>
  <si>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</si>
  <si>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</si>
  <si>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</si>
  <si>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</si>
  <si>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</si>
  <si>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</si>
  <si>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</si>
  <si>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</si>
  <si>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</si>
  <si>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</si>
  <si>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</si>
  <si>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</si>
  <si>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</si>
  <si>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</si>
  <si>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</si>
  <si>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</si>
  <si>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</si>
  <si>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</si>
  <si>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</si>
  <si>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</si>
  <si>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</si>
  <si>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</si>
  <si>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</si>
  <si>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</si>
  <si>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</si>
  <si>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</si>
  <si>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</si>
  <si>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</si>
  <si>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</si>
  <si>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</si>
  <si>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</si>
  <si>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</si>
  <si>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</si>
  <si>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</si>
  <si>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</si>
  <si>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</si>
  <si>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</si>
  <si>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</si>
  <si>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</si>
  <si>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</si>
  <si>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</si>
  <si>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</si>
  <si>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</si>
  <si>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</si>
  <si>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</si>
  <si>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</si>
  <si>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</si>
  <si>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</si>
  <si>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</si>
  <si>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</si>
  <si>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</si>
  <si>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</si>
  <si>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</si>
  <si>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</si>
  <si>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</si>
  <si>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</si>
  <si>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</si>
  <si>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</si>
  <si>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</si>
  <si>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</si>
  <si>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</si>
  <si>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</si>
  <si>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</si>
  <si>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</si>
  <si>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</si>
  <si>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</si>
  <si>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</si>
  <si>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</si>
  <si>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</si>
  <si>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</si>
  <si>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</si>
  <si>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</si>
  <si>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</si>
  <si>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</si>
  <si>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</si>
  <si>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</si>
  <si>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</si>
  <si>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</si>
  <si>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</si>
  <si>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</si>
  <si>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</si>
  <si>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</si>
  <si>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</si>
  <si>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</si>
  <si>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</si>
  <si>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</si>
  <si>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</si>
  <si>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</si>
  <si>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</si>
  <si>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</si>
  <si>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</si>
  <si>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</si>
  <si>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</si>
  <si>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</si>
  <si>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</si>
  <si>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</si>
  <si>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</si>
  <si>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</si>
  <si>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</si>
  <si>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</si>
  <si>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</si>
  <si>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</si>
  <si>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</si>
  <si>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</si>
  <si>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</si>
  <si>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</si>
  <si>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</si>
  <si>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</si>
  <si>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</si>
  <si>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</si>
  <si>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</si>
  <si>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</si>
  <si>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</si>
  <si>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</si>
  <si>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</si>
  <si>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</si>
  <si>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</si>
  <si>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</si>
  <si>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</si>
  <si>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</si>
  <si>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</si>
  <si>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</si>
  <si>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</si>
  <si>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</si>
  <si>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</si>
  <si>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</si>
  <si>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</si>
  <si>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</si>
  <si>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</si>
  <si>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</si>
  <si>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</si>
  <si>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</si>
  <si>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</si>
  <si>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</si>
  <si>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</si>
  <si>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</si>
  <si>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</si>
  <si>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</si>
  <si>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</si>
  <si>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</si>
  <si>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</si>
  <si>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</si>
  <si>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</si>
  <si>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</si>
  <si>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</si>
  <si>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</si>
  <si>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</si>
  <si>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</si>
  <si>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</si>
  <si>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</si>
  <si>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</si>
  <si>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</si>
  <si>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</si>
  <si>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</si>
  <si>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</si>
  <si>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</si>
  <si>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</si>
  <si>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</si>
  <si>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</si>
  <si>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</si>
  <si>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</si>
  <si>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</si>
  <si>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</si>
  <si>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</si>
  <si>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</si>
  <si>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</si>
  <si>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</si>
  <si>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</si>
  <si>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</si>
  <si>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</si>
  <si>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</si>
  <si>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</si>
  <si>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</si>
  <si>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</si>
  <si>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</si>
  <si>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</si>
  <si>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</si>
  <si>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</si>
  <si>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</si>
  <si>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</si>
  <si>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</si>
  <si>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</si>
  <si>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</si>
  <si>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</si>
  <si>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</si>
  <si>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</si>
  <si>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</si>
  <si>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</si>
  <si>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</si>
  <si>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</si>
  <si>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</si>
  <si>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</si>
  <si>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</si>
  <si>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</si>
  <si>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</si>
  <si>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</si>
  <si>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</si>
  <si>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</si>
  <si>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</si>
  <si>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</si>
  <si>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</si>
  <si>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</si>
  <si>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</si>
  <si>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</si>
  <si>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</si>
  <si>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</si>
  <si>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</si>
  <si>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</si>
  <si>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</si>
  <si>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</si>
  <si>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</si>
  <si>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</si>
  <si>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</si>
  <si>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</si>
  <si>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</si>
  <si>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</si>
  <si>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</si>
  <si>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</si>
  <si>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</si>
  <si>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</si>
  <si>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</si>
  <si>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</si>
  <si>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</si>
  <si>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</si>
  <si>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</si>
  <si>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</si>
  <si>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</si>
  <si>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</si>
  <si>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</si>
  <si>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</si>
  <si>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</si>
  <si>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</si>
  <si>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</si>
  <si>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</si>
  <si>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</si>
  <si>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</si>
  <si>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</si>
  <si>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</si>
  <si>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</si>
  <si>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</si>
  <si>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</si>
  <si>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</si>
  <si>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</si>
  <si>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</si>
  <si>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</si>
  <si>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</si>
  <si>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</si>
  <si>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</si>
  <si>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</si>
  <si>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</si>
  <si>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</si>
  <si>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</si>
  <si>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</si>
  <si>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</si>
  <si>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</si>
  <si>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</si>
  <si>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</si>
  <si>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</si>
  <si>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</si>
  <si>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</si>
  <si>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</si>
  <si>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</si>
  <si>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</si>
  <si>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</si>
  <si>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</si>
  <si>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</si>
  <si>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</si>
  <si>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</si>
  <si>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</si>
  <si>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</si>
  <si>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</si>
  <si>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</si>
  <si>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</si>
  <si>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</si>
  <si>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</si>
  <si>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</si>
  <si>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</si>
  <si>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</si>
  <si>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</si>
  <si>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</si>
  <si>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</si>
  <si>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</si>
  <si>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</si>
  <si>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</si>
  <si>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</si>
  <si>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</si>
  <si>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</si>
  <si>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</si>
  <si>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</si>
  <si>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</si>
  <si>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</si>
  <si>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</si>
  <si>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</si>
  <si>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</si>
  <si>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</si>
  <si>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</si>
  <si>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</si>
  <si>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</si>
  <si>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</si>
  <si>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</si>
  <si>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</si>
  <si>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</si>
  <si>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</si>
  <si>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</si>
  <si>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</si>
  <si>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</si>
  <si>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</si>
  <si>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</si>
  <si>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</si>
  <si>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</si>
  <si>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</si>
  <si>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</si>
  <si>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</si>
  <si>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</si>
  <si>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</si>
  <si>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</si>
  <si>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</si>
  <si>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</si>
  <si>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</si>
  <si>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</si>
  <si>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</si>
  <si>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</si>
  <si>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</si>
  <si>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</si>
  <si>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</si>
  <si>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</si>
  <si>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</si>
  <si>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</si>
  <si>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</si>
  <si>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</si>
  <si>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</si>
  <si>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</si>
  <si>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</si>
  <si>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</si>
  <si>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</si>
  <si>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</si>
  <si>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</si>
  <si>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</si>
  <si>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</si>
  <si>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</si>
  <si>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</si>
  <si>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</si>
  <si>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</si>
  <si>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</si>
  <si>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</si>
  <si>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</si>
  <si>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</si>
  <si>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</si>
  <si>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</si>
  <si>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</si>
  <si>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</si>
  <si>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</si>
  <si>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</si>
  <si>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</si>
  <si>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</si>
  <si>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</si>
  <si>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</si>
  <si>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</si>
  <si>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</si>
  <si>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</si>
  <si>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</si>
  <si>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</si>
  <si>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</si>
  <si>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</si>
  <si>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</si>
  <si>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</si>
  <si>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</si>
  <si>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</si>
  <si>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</si>
  <si>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</si>
  <si>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</si>
  <si>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</si>
  <si>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</si>
  <si>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</si>
  <si>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</si>
  <si>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</si>
  <si>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</si>
  <si>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</si>
  <si>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</si>
  <si>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</si>
  <si>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</si>
  <si>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</si>
  <si>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</si>
  <si>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</si>
  <si>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</si>
  <si>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</si>
  <si>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</si>
  <si>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</si>
  <si>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</si>
  <si>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</si>
  <si>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</si>
  <si>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</si>
  <si>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</si>
  <si>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</si>
  <si>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</si>
  <si>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</si>
  <si>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</si>
  <si>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</si>
  <si>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</si>
  <si>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</si>
  <si>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</si>
  <si>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</si>
  <si>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</si>
  <si>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</si>
  <si>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</si>
  <si>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</si>
  <si>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</si>
  <si>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</si>
  <si>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</si>
  <si>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</si>
  <si>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</si>
  <si>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</si>
  <si>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</si>
  <si>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</si>
  <si>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</si>
  <si>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</si>
  <si>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</si>
  <si>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</si>
  <si>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</si>
  <si>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</si>
  <si>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</si>
  <si>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</si>
  <si>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</si>
  <si>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</si>
  <si>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</si>
  <si>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</si>
  <si>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</si>
  <si>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</si>
  <si>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</si>
  <si>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</si>
  <si>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</si>
  <si>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</si>
  <si>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</si>
  <si>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</si>
  <si>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</si>
  <si>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</si>
  <si>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</si>
  <si>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</si>
  <si>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</si>
  <si>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</si>
  <si>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</si>
  <si>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</si>
  <si>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</si>
  <si>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</si>
  <si>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</si>
  <si>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</si>
  <si>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</si>
  <si>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</si>
  <si>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</si>
  <si>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</si>
  <si>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</si>
  <si>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</si>
  <si>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</si>
  <si>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</si>
  <si>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</si>
  <si>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</si>
  <si>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</si>
  <si>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</si>
  <si>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</si>
  <si>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</si>
  <si>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</si>
  <si>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</si>
  <si>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</si>
  <si>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</si>
  <si>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</si>
  <si>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</si>
  <si>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</si>
  <si>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</si>
  <si>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</si>
  <si>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</si>
  <si>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</si>
  <si>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</si>
  <si>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</si>
  <si>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</si>
  <si>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</si>
  <si>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</si>
  <si>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</si>
  <si>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</si>
  <si>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</si>
  <si>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</si>
  <si>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</si>
  <si>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</si>
  <si>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</si>
  <si>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</si>
  <si>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</si>
  <si>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</si>
  <si>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</si>
  <si>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</si>
  <si>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</si>
  <si>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</si>
  <si>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</si>
  <si>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</si>
  <si>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</si>
  <si>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</si>
  <si>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</si>
  <si>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</si>
  <si>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</si>
  <si>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</si>
  <si>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</si>
  <si>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</si>
  <si>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</si>
  <si>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</si>
  <si>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</si>
  <si>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</si>
  <si>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</si>
  <si>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</si>
  <si>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</si>
  <si>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</si>
  <si>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</si>
  <si>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</si>
  <si>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</si>
  <si>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</si>
  <si>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</si>
  <si>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</si>
  <si>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</si>
  <si>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</si>
  <si>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</si>
  <si>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</si>
  <si>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</si>
  <si>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</si>
  <si>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</si>
  <si>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</si>
  <si>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</si>
  <si>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</si>
  <si>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</si>
  <si>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</si>
  <si>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</si>
  <si>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</si>
  <si>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</si>
  <si>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</si>
  <si>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</si>
  <si>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</si>
  <si>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</si>
  <si>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</si>
  <si>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</si>
  <si>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</si>
  <si>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</si>
  <si>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</si>
  <si>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</si>
  <si>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</si>
  <si>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</si>
  <si>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</si>
  <si>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</si>
  <si>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</si>
  <si>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</si>
  <si>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</si>
  <si>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</si>
  <si>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</si>
  <si>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</si>
  <si>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</si>
  <si>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</si>
  <si>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</si>
  <si>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</si>
  <si>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</si>
  <si>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</si>
  <si>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</si>
  <si>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</si>
  <si>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</si>
  <si>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</si>
  <si>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</si>
  <si>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</si>
  <si>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</si>
  <si>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</si>
  <si>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</si>
  <si>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</si>
  <si>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</si>
  <si>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</si>
  <si>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</si>
  <si>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</si>
  <si>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</si>
  <si>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</si>
  <si>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</si>
  <si>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</si>
  <si>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</si>
  <si>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</si>
  <si>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</si>
  <si>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</si>
  <si>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</si>
  <si>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</si>
  <si>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</si>
  <si>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</si>
  <si>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</si>
  <si>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</si>
  <si>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</si>
  <si>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</si>
  <si>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</si>
  <si>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</si>
  <si>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</si>
  <si>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</si>
  <si>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</si>
  <si>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</si>
  <si>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</si>
  <si>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</si>
  <si>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</si>
  <si>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</si>
  <si>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</si>
  <si>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</si>
  <si>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</si>
  <si>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</si>
  <si>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</si>
  <si>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</si>
  <si>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</si>
  <si>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</si>
  <si>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</si>
  <si>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</si>
  <si>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</si>
  <si>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</si>
  <si>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</si>
  <si>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</si>
  <si>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</si>
  <si>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</si>
  <si>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</si>
  <si>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</si>
  <si>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</si>
  <si>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</si>
  <si>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</si>
  <si>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</si>
  <si>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</si>
  <si>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</si>
  <si>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</si>
  <si>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</si>
  <si>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</si>
  <si>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</si>
  <si>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</si>
  <si>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</si>
  <si>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</si>
  <si>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</si>
  <si>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</si>
  <si>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</si>
  <si>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</si>
  <si>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</si>
  <si>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</si>
  <si>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</si>
  <si>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</si>
  <si>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</si>
  <si>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</si>
  <si>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</si>
  <si>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</si>
  <si>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</si>
  <si>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</si>
  <si>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</si>
  <si>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</si>
  <si>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</si>
  <si>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</si>
  <si>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</si>
  <si>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</si>
  <si>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</si>
  <si>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</si>
  <si>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</si>
  <si>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</si>
  <si>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</si>
  <si>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</si>
  <si>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</si>
  <si>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</si>
  <si>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</si>
  <si>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</si>
  <si>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</si>
  <si>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</si>
  <si>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</si>
  <si>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</si>
  <si>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</si>
  <si>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</si>
  <si>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</si>
  <si>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</si>
  <si>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</si>
  <si>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</si>
  <si>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</si>
  <si>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</si>
  <si>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</si>
  <si>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</si>
  <si>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</si>
  <si>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</si>
  <si>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</si>
  <si>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</si>
  <si>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</si>
  <si>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</si>
  <si>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</si>
  <si>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</si>
  <si>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</si>
  <si>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</si>
  <si>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</si>
  <si>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</si>
  <si>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</si>
  <si>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</si>
  <si>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</si>
  <si>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</si>
  <si>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</si>
  <si>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</si>
  <si>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</si>
  <si>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</si>
  <si>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</si>
  <si>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</si>
  <si>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</si>
  <si>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</si>
  <si>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</si>
  <si>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</si>
  <si>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</si>
  <si>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</si>
  <si>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</si>
  <si>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</si>
  <si>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</si>
  <si>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</si>
  <si>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</si>
  <si>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</si>
  <si>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</si>
  <si>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</si>
  <si>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</si>
  <si>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</si>
  <si>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</si>
  <si>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</si>
  <si>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</si>
  <si>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</si>
  <si>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</si>
  <si>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</si>
  <si>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</si>
  <si>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</si>
  <si>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</si>
  <si>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</si>
  <si>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</si>
  <si>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</si>
  <si>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</si>
  <si>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</si>
  <si>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</si>
  <si>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</si>
  <si>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</si>
  <si>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</si>
  <si>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</si>
  <si>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</si>
  <si>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</si>
  <si>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</si>
  <si>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</si>
  <si>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</si>
  <si>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</si>
  <si>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</si>
  <si>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</si>
  <si>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</si>
  <si>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</si>
  <si>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</si>
  <si>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</si>
  <si>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</si>
  <si>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</si>
  <si>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</si>
  <si>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</si>
  <si>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</si>
  <si>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</si>
  <si>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</si>
  <si>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</si>
  <si>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</si>
  <si>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</si>
  <si>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</si>
  <si>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</si>
  <si>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</si>
  <si>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</si>
  <si>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</si>
  <si>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</si>
  <si>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</si>
  <si>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</si>
  <si>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</si>
  <si>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</si>
  <si>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</si>
  <si>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</si>
  <si>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</si>
  <si>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</si>
  <si>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</si>
  <si>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</si>
  <si>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</si>
  <si>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</si>
  <si>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</si>
  <si>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</si>
  <si>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</si>
  <si>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</si>
  <si>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</si>
  <si>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</si>
  <si>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</si>
  <si>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</si>
  <si>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</si>
  <si>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</si>
  <si>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</si>
  <si>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</si>
  <si>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</si>
  <si>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</si>
  <si>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</si>
  <si>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</si>
  <si>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</si>
  <si>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</si>
  <si>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</si>
  <si>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</si>
  <si>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</si>
  <si>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</si>
  <si>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</si>
  <si>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</si>
  <si>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</si>
  <si>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</si>
  <si>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</si>
  <si>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</si>
  <si>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</si>
  <si>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</si>
  <si>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</si>
  <si>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</si>
  <si>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</si>
  <si>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</si>
  <si>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</si>
  <si>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</si>
  <si>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</si>
  <si>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</si>
  <si>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</si>
  <si>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</si>
  <si>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</si>
  <si>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</si>
  <si>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</si>
  <si>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</si>
  <si>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</si>
  <si>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</si>
  <si>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</si>
  <si>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</si>
  <si>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</si>
  <si>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</si>
  <si>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</si>
  <si>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</si>
  <si>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</si>
  <si>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</si>
  <si>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</si>
  <si>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</si>
  <si>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</si>
  <si>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</si>
  <si>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</si>
  <si>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</si>
  <si>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</si>
  <si>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</si>
  <si>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</si>
  <si>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</si>
  <si>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</si>
  <si>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</si>
  <si>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</si>
  <si>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</si>
  <si>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</si>
  <si>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</si>
  <si>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</si>
  <si>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</si>
  <si>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</si>
  <si>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</si>
  <si>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</si>
  <si>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</si>
  <si>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</si>
  <si>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</si>
  <si>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</si>
  <si>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</si>
  <si>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</si>
  <si>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</si>
  <si>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</si>
  <si>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</si>
  <si>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</si>
  <si>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</si>
  <si>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</si>
  <si>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</si>
  <si>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</si>
  <si>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</si>
  <si>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</si>
  <si>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</si>
  <si>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</si>
  <si>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</si>
  <si>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</si>
  <si>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</si>
  <si>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</si>
  <si>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</si>
  <si>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</si>
  <si>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</si>
  <si>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</si>
  <si>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</si>
  <si>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</si>
  <si>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</si>
  <si>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</si>
  <si>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</si>
  <si>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</si>
  <si>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</si>
  <si>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</si>
  <si>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</si>
  <si>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</si>
  <si>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</si>
  <si>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</si>
  <si>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</si>
  <si>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</si>
  <si>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</si>
  <si>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</si>
  <si>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</si>
  <si>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</si>
  <si>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</si>
  <si>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</si>
  <si>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</si>
  <si>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</si>
  <si>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</si>
  <si>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</si>
  <si>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</si>
  <si>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</si>
  <si>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</si>
  <si>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</si>
  <si>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</si>
  <si>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</si>
  <si>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</si>
  <si>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</si>
  <si>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</si>
  <si>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</si>
  <si>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</si>
  <si>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</si>
  <si>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</si>
  <si>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</si>
  <si>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</si>
  <si>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</si>
  <si>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</si>
  <si>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</si>
  <si>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</si>
  <si>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</si>
  <si>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</si>
  <si>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</si>
  <si>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</si>
  <si>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</si>
  <si>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</si>
  <si>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</si>
  <si>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</si>
  <si>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</si>
  <si>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</si>
  <si>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</si>
  <si>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</si>
  <si>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</si>
  <si>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</si>
  <si>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</si>
  <si>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</si>
  <si>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</si>
  <si>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</si>
  <si>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</si>
  <si>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</si>
  <si>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</si>
  <si>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</si>
  <si>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</si>
  <si>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</si>
  <si>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</si>
  <si>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</si>
  <si>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</si>
  <si>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</si>
  <si>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</si>
  <si>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</si>
  <si>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</si>
  <si>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</si>
  <si>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</si>
  <si>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</si>
  <si>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</si>
  <si>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</si>
  <si>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</si>
  <si>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</si>
  <si>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</si>
  <si>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</si>
  <si>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</si>
  <si>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</si>
  <si>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</si>
  <si>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</si>
  <si>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</si>
  <si>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</si>
  <si>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</si>
  <si>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</si>
  <si>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</si>
  <si>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</si>
  <si>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</si>
  <si>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</si>
  <si>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</si>
  <si>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</si>
  <si>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</si>
  <si>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</si>
  <si>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</si>
  <si>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</si>
  <si>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</si>
  <si>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</si>
  <si>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</si>
  <si>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</si>
  <si>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</si>
  <si>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</si>
  <si>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</si>
  <si>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</si>
  <si>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</si>
  <si>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</si>
  <si>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</si>
  <si>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</si>
  <si>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</si>
  <si>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</si>
  <si>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</si>
  <si>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</si>
  <si>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</si>
  <si>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</si>
  <si>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</si>
  <si>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</si>
  <si>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</si>
  <si>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</si>
  <si>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</si>
  <si>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</si>
  <si>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</si>
  <si>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</si>
  <si>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</si>
  <si>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</si>
  <si>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</si>
  <si>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</si>
  <si>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</si>
  <si>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</si>
  <si>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</si>
  <si>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</si>
  <si>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</si>
  <si>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</si>
  <si>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</si>
  <si>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</si>
  <si>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</si>
  <si>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</si>
  <si>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</si>
  <si>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</si>
  <si>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</si>
  <si>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</si>
  <si>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</si>
  <si>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</si>
  <si>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</si>
  <si>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</si>
  <si>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</si>
  <si>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</si>
  <si>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</si>
  <si>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</si>
  <si>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</si>
  <si>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</si>
  <si>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</si>
  <si>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</si>
  <si>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</si>
  <si>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</si>
  <si>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</si>
  <si>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</si>
  <si>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</si>
  <si>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</si>
  <si>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</si>
  <si>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</si>
  <si>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</si>
  <si>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</si>
  <si>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</si>
  <si>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</si>
  <si>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</si>
  <si>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</si>
  <si>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</si>
  <si>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</si>
  <si>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</si>
  <si>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</si>
  <si>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</si>
  <si>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</si>
  <si>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</si>
  <si>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</si>
  <si>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</si>
  <si>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</si>
  <si>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</si>
  <si>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</si>
  <si>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</si>
  <si>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</si>
  <si>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</si>
  <si>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</si>
  <si>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</si>
  <si>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</si>
  <si>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</si>
  <si>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</si>
  <si>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</si>
  <si>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</si>
  <si>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</si>
  <si>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</si>
  <si>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</si>
  <si>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</si>
  <si>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</si>
  <si>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</si>
  <si>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</si>
  <si>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</si>
  <si>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</si>
  <si>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</si>
  <si>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</si>
  <si>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</si>
  <si>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</si>
  <si>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</si>
  <si>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</si>
  <si>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</si>
  <si>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</si>
  <si>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</si>
  <si>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</si>
  <si>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</si>
  <si>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</si>
  <si>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</si>
  <si>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</si>
  <si>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</si>
  <si>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</si>
  <si>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</si>
  <si>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</si>
  <si>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</si>
  <si>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</si>
  <si>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</si>
  <si>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</si>
  <si>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</si>
  <si>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</si>
  <si>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</si>
  <si>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</si>
  <si>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</si>
  <si>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</si>
  <si>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</si>
  <si>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</si>
  <si>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</si>
  <si>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</si>
  <si>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</si>
  <si>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</si>
  <si>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</si>
  <si>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</si>
  <si>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</si>
  <si>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</si>
  <si>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</si>
  <si>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</si>
  <si>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</si>
  <si>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</si>
  <si>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</si>
  <si>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</si>
  <si>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</si>
  <si>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</si>
  <si>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</si>
  <si>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</si>
  <si>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</si>
  <si>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</si>
  <si>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</si>
  <si>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</si>
  <si>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</si>
  <si>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</si>
  <si>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</si>
  <si>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</si>
  <si>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</si>
  <si>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</si>
  <si>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</si>
  <si>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</si>
  <si>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</si>
  <si>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</si>
  <si>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</si>
  <si>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</si>
  <si>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</si>
  <si>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</si>
  <si>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</si>
  <si>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</si>
  <si>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</si>
  <si>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</si>
  <si>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</si>
  <si>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</si>
  <si>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</si>
  <si>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</si>
  <si>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</si>
  <si>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</si>
  <si>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</si>
  <si>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</si>
  <si>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</si>
  <si>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</si>
  <si>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</si>
  <si>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</si>
  <si>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</si>
  <si>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</si>
  <si>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</si>
  <si>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</si>
  <si>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</si>
  <si>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</si>
  <si>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</si>
  <si>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</si>
  <si>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</si>
  <si>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</si>
  <si>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</si>
  <si>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</si>
  <si>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</si>
  <si>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</si>
  <si>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</si>
  <si>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</si>
  <si>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</si>
  <si>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</si>
  <si>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</si>
  <si>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</si>
  <si>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</si>
  <si>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</si>
  <si>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</si>
  <si>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</si>
  <si>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</si>
  <si>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</si>
  <si>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</si>
  <si>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</si>
  <si>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</si>
  <si>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</si>
  <si>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</si>
  <si>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</si>
  <si>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</si>
  <si>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</si>
  <si>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</si>
  <si>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</si>
  <si>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</si>
  <si>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</si>
  <si>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</si>
  <si>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</si>
  <si>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</si>
  <si>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</si>
  <si>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</si>
  <si>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</si>
  <si>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</si>
  <si>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</si>
  <si>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</si>
  <si>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</si>
  <si>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</si>
  <si>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</si>
  <si>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</si>
  <si>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</si>
  <si>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</si>
  <si>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</si>
  <si>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</si>
  <si>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</si>
  <si>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</si>
  <si>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</si>
  <si>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</si>
  <si>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</si>
  <si>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</si>
  <si>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</si>
  <si>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</si>
  <si>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</si>
  <si>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</si>
  <si>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</si>
  <si>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</si>
  <si>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</si>
  <si>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</si>
  <si>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</si>
  <si>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</si>
  <si>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</si>
  <si>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</si>
  <si>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</si>
  <si>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</si>
  <si>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</si>
  <si>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</si>
  <si>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</si>
  <si>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</si>
  <si>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</si>
  <si>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</si>
  <si>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</si>
  <si>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</si>
  <si>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</si>
  <si>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</si>
  <si>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</si>
  <si>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</si>
  <si>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</si>
  <si>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</si>
  <si>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</si>
  <si>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</si>
  <si>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</si>
  <si>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</si>
  <si>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</si>
  <si>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</si>
  <si>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</si>
  <si>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</si>
  <si>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</si>
  <si>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</si>
  <si>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</si>
  <si>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</si>
  <si>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</si>
  <si>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</si>
  <si>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</si>
  <si>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</si>
  <si>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</si>
  <si>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</si>
  <si>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</si>
  <si>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</si>
  <si>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</si>
  <si>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</si>
  <si>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</si>
  <si>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</si>
  <si>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</si>
  <si>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</si>
  <si>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</si>
  <si>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</si>
  <si>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</si>
  <si>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</si>
  <si>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</si>
  <si>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</si>
  <si>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</si>
  <si>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</si>
  <si>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</si>
  <si>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</si>
  <si>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</si>
  <si>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</si>
  <si>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</si>
  <si>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</si>
  <si>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</si>
  <si>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</si>
  <si>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</si>
  <si>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</si>
  <si>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</si>
  <si>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</si>
  <si>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</si>
  <si>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</si>
  <si>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</si>
  <si>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</si>
  <si>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</si>
  <si>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</si>
  <si>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</si>
  <si>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</si>
  <si>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</si>
  <si>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</si>
  <si>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</si>
  <si>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</si>
  <si>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</si>
  <si>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</si>
  <si>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</si>
  <si>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</si>
  <si>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</si>
  <si>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</si>
  <si>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</si>
  <si>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</si>
  <si>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</si>
  <si>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</si>
  <si>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</si>
  <si>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</si>
  <si>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</si>
  <si>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</si>
  <si>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</si>
  <si>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</si>
  <si>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</si>
  <si>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</si>
  <si>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</si>
  <si>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</si>
  <si>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</si>
  <si>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</si>
  <si>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</si>
  <si>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</si>
  <si>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</si>
  <si>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</si>
  <si>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</si>
  <si>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</si>
  <si>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</si>
  <si>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</si>
  <si>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</si>
  <si>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</si>
  <si>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</si>
  <si>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</si>
  <si>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</si>
  <si>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</si>
  <si>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</si>
  <si>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</si>
  <si>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</si>
  <si>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</si>
  <si>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</si>
  <si>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</si>
  <si>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</si>
  <si>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</si>
  <si>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</si>
  <si>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</si>
  <si>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</si>
  <si>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</si>
  <si>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</si>
  <si>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</si>
  <si>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</si>
  <si>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</si>
  <si>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</si>
  <si>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</si>
  <si>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</si>
  <si>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</si>
  <si>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</si>
  <si>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</si>
  <si>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</si>
  <si>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</si>
  <si>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</si>
  <si>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</si>
  <si>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</si>
  <si>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</si>
  <si>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</si>
  <si>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</si>
  <si>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</si>
  <si>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</si>
  <si>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</si>
  <si>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</si>
  <si>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</si>
  <si>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</si>
  <si>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</si>
  <si>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</si>
  <si>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</si>
  <si>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</si>
  <si>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</si>
  <si>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</si>
  <si>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</si>
  <si>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</si>
  <si>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</si>
  <si>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</si>
  <si>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</si>
  <si>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</si>
  <si>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</si>
  <si>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</si>
  <si>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</si>
  <si>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</si>
  <si>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</si>
  <si>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</si>
  <si>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</si>
  <si>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</si>
  <si>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</si>
  <si>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</si>
  <si>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</si>
  <si>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</si>
  <si>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</si>
  <si>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</si>
  <si>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</si>
  <si>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</si>
  <si>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</si>
  <si>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</si>
  <si>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</si>
  <si>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</si>
  <si>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</si>
  <si>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</si>
  <si>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</si>
  <si>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</si>
  <si>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</si>
  <si>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</si>
  <si>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</si>
  <si>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</si>
  <si>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</si>
  <si>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</si>
  <si>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</si>
  <si>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</si>
  <si>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</si>
  <si>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</si>
  <si>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</si>
  <si>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</si>
  <si>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</si>
  <si>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</si>
  <si>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</si>
  <si>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</si>
  <si>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</si>
  <si>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</si>
  <si>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</si>
  <si>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</si>
  <si>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</si>
  <si>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</si>
  <si>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</si>
  <si>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</si>
  <si>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</si>
  <si>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</si>
  <si>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</si>
  <si>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</si>
  <si>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</si>
  <si>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</si>
  <si>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</si>
  <si>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</si>
  <si>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</si>
  <si>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</si>
  <si>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</si>
  <si>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</si>
  <si>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</si>
  <si>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</si>
  <si>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</si>
  <si>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</si>
  <si>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</si>
  <si>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</si>
  <si>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</si>
  <si>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</si>
  <si>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</si>
  <si>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</si>
  <si>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</si>
  <si>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</si>
  <si>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</si>
  <si>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</si>
  <si>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</si>
  <si>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</si>
  <si>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</si>
  <si>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</si>
  <si>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</si>
  <si>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</si>
  <si>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</si>
  <si>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</si>
  <si>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</si>
  <si>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</si>
  <si>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</si>
  <si>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</si>
  <si>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</si>
  <si>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</si>
  <si>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</si>
  <si>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</si>
  <si>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</si>
  <si>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</si>
  <si>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</si>
  <si>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</si>
  <si>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</si>
  <si>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</si>
  <si>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</si>
  <si>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</si>
  <si>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</si>
  <si>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</si>
  <si>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</si>
  <si>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</si>
  <si>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</si>
  <si>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</si>
  <si>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</si>
  <si>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</si>
  <si>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</si>
  <si>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</si>
  <si>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</si>
  <si>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</si>
  <si>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</si>
  <si>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</si>
  <si>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</si>
  <si>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</si>
  <si>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</si>
  <si>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</si>
  <si>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</si>
  <si>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</si>
  <si>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</si>
  <si>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</si>
  <si>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</si>
  <si>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</si>
  <si>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</si>
  <si>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</si>
  <si>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</si>
  <si>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</si>
  <si>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</si>
  <si>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</si>
  <si>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</si>
  <si>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</si>
  <si>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</si>
  <si>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</si>
  <si>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</si>
  <si>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</si>
  <si>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</si>
  <si>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</si>
  <si>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</si>
  <si>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</si>
  <si>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</si>
  <si>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</si>
  <si>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</si>
  <si>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</si>
  <si>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</si>
  <si>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</si>
  <si>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</si>
  <si>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</si>
  <si>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</si>
  <si>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</si>
  <si>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</si>
  <si>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</si>
  <si>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</si>
  <si>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</si>
  <si>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</si>
  <si>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</si>
  <si>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</si>
  <si>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</si>
  <si>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</si>
  <si>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</si>
  <si>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</si>
  <si>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</si>
  <si>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</si>
  <si>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</si>
  <si>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</si>
  <si>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</si>
  <si>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</si>
  <si>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</si>
  <si>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</si>
  <si>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</si>
  <si>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</si>
  <si>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</si>
  <si>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</si>
  <si>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</si>
  <si>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</si>
  <si>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</si>
  <si>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</si>
  <si>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</si>
  <si>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</si>
  <si>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</si>
  <si>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</si>
  <si>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</si>
  <si>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</si>
  <si>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</si>
  <si>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</si>
  <si>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</si>
  <si>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</si>
  <si>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</si>
  <si>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</si>
  <si>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</si>
  <si>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</si>
  <si>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</si>
  <si>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</si>
  <si>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</si>
  <si>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</si>
  <si>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</si>
  <si>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</si>
  <si>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</si>
  <si>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</si>
  <si>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</si>
  <si>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</si>
  <si>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</si>
  <si>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</si>
  <si>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</si>
  <si>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</si>
  <si>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</si>
  <si>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</si>
  <si>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</si>
  <si>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</si>
  <si>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</si>
  <si>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</si>
  <si>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</si>
  <si>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</si>
  <si>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</si>
  <si>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</si>
  <si>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</si>
  <si>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</si>
  <si>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</si>
  <si>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</si>
  <si>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</si>
  <si>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</si>
  <si>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</si>
  <si>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</si>
  <si>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</si>
  <si>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</si>
  <si>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</si>
  <si>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</si>
  <si>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</si>
  <si>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</si>
  <si>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</si>
  <si>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</si>
  <si>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</si>
  <si>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</si>
  <si>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</si>
  <si>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</si>
  <si>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</si>
  <si>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</si>
  <si>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</si>
  <si>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</si>
  <si>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</si>
  <si>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</si>
  <si>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</si>
  <si>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</si>
  <si>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</si>
  <si>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</si>
  <si>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</si>
  <si>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</si>
  <si>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</si>
  <si>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</si>
  <si>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</si>
  <si>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</si>
  <si>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</si>
  <si>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</si>
  <si>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</si>
  <si>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</si>
  <si>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</si>
  <si>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</si>
  <si>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</si>
  <si>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</si>
  <si>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</si>
  <si>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</si>
  <si>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</si>
  <si>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</si>
  <si>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</si>
  <si>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</si>
  <si>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</si>
  <si>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</si>
  <si>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</si>
  <si>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</si>
  <si>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</si>
  <si>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</si>
  <si>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</si>
  <si>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</si>
  <si>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</si>
  <si>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</si>
  <si>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</si>
  <si>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</si>
  <si>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</si>
  <si>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</si>
  <si>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</si>
  <si>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</si>
  <si>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</si>
  <si>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</si>
  <si>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</si>
  <si>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</si>
  <si>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</si>
  <si>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</si>
  <si>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</si>
  <si>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</si>
  <si>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</si>
  <si>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</si>
  <si>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</si>
  <si>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</si>
  <si>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</si>
  <si>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</si>
  <si>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</si>
  <si>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</si>
  <si>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</si>
  <si>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</si>
  <si>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</si>
  <si>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</si>
  <si>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</si>
  <si>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</si>
  <si>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</si>
  <si>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</si>
  <si>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</si>
  <si>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</si>
  <si>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</si>
  <si>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</si>
  <si>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</si>
  <si>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</si>
  <si>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</si>
  <si>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</si>
  <si>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</si>
  <si>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</si>
  <si>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</si>
  <si>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</si>
  <si>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</si>
  <si>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</si>
  <si>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</si>
  <si>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</si>
  <si>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</si>
  <si>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</si>
  <si>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</si>
  <si>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</si>
  <si>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</si>
  <si>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</si>
  <si>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</si>
  <si>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</si>
  <si>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</si>
  <si>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</si>
  <si>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</si>
  <si>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</si>
  <si>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</si>
  <si>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</si>
  <si>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</si>
  <si>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</si>
  <si>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</si>
  <si>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</si>
  <si>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</si>
  <si>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</si>
  <si>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</si>
  <si>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</si>
  <si>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</si>
  <si>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</si>
  <si>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</si>
  <si>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</si>
  <si>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</si>
  <si>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</si>
  <si>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</si>
  <si>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</si>
  <si>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</si>
  <si>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</si>
  <si>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</si>
  <si>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</si>
  <si>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</si>
  <si>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</si>
  <si>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</si>
  <si>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</si>
  <si>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</si>
  <si>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</si>
  <si>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</si>
  <si>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</si>
  <si>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</si>
  <si>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</si>
  <si>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</si>
  <si>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</si>
  <si>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</si>
  <si>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</si>
  <si>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</si>
  <si>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</si>
  <si>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</si>
  <si>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</si>
  <si>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</si>
  <si>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</si>
  <si>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</si>
  <si>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</si>
  <si>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</si>
  <si>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</si>
  <si>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</si>
  <si>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</si>
  <si>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</si>
  <si>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</si>
  <si>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</si>
  <si>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</si>
  <si>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</si>
  <si>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</si>
  <si>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</si>
  <si>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</si>
  <si>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</si>
  <si>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</si>
  <si>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</si>
  <si>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</si>
  <si>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</si>
  <si>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</si>
  <si>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</si>
  <si>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</si>
  <si>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</si>
  <si>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</si>
  <si>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</si>
  <si>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</si>
  <si>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</si>
  <si>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</si>
  <si>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</si>
  <si>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</si>
  <si>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</si>
  <si>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</si>
  <si>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</si>
  <si>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</si>
  <si>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</si>
  <si>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</si>
  <si>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</si>
  <si>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</si>
  <si>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</si>
  <si>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</si>
  <si>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</si>
  <si>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</si>
  <si>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</si>
  <si>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</si>
  <si>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</si>
  <si>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</si>
  <si>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</si>
  <si>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</si>
  <si>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</si>
  <si>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</si>
  <si>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</si>
  <si>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</si>
  <si>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</si>
  <si>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</si>
  <si>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</si>
  <si>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</si>
  <si>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</si>
  <si>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</si>
  <si>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</si>
  <si>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</si>
  <si>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</si>
  <si>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</si>
  <si>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</si>
  <si>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</si>
  <si>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</si>
  <si>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</si>
  <si>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</si>
  <si>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</si>
  <si>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</si>
  <si>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</si>
  <si>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</si>
  <si>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</si>
  <si>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</si>
  <si>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</si>
  <si>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</si>
  <si>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</si>
  <si>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</si>
  <si>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</si>
  <si>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</si>
  <si>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</si>
  <si>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</si>
  <si>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</si>
  <si>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</si>
  <si>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</si>
  <si>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</si>
  <si>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</si>
  <si>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</si>
  <si>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</si>
  <si>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</si>
  <si>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</si>
  <si>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</si>
  <si>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</si>
  <si>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</si>
  <si>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</si>
  <si>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</si>
  <si>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</si>
  <si>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</si>
  <si>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</si>
  <si>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</si>
  <si>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</si>
  <si>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</si>
  <si>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</si>
  <si>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</si>
  <si>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</si>
  <si>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</si>
  <si>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</si>
  <si>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</si>
  <si>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</si>
  <si>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</si>
  <si>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</si>
  <si>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</si>
  <si>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</si>
  <si>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</si>
  <si>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</si>
  <si>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</si>
  <si>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</si>
  <si>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</si>
  <si>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</si>
  <si>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</si>
  <si>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</si>
  <si>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</si>
  <si>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</si>
  <si>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</si>
  <si>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</si>
  <si>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</si>
  <si>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</si>
  <si>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</si>
  <si>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</si>
  <si>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</si>
  <si>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</si>
  <si>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</si>
  <si>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</si>
  <si>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</si>
  <si>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</si>
  <si>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</si>
  <si>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</si>
  <si>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</si>
  <si>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</si>
  <si>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</si>
  <si>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</si>
  <si>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</si>
  <si>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</si>
  <si>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</si>
  <si>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</si>
  <si>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</si>
  <si>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</si>
  <si>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</si>
  <si>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</si>
  <si>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</si>
  <si>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</si>
  <si>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</si>
  <si>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</si>
  <si>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</si>
  <si>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</si>
  <si>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</si>
  <si>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</si>
  <si>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</si>
  <si>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</si>
  <si>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</si>
  <si>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</si>
  <si>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</si>
  <si>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</si>
  <si>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</si>
  <si>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</si>
  <si>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</si>
  <si>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</si>
  <si>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</si>
  <si>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</si>
  <si>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</si>
  <si>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</si>
  <si>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</si>
  <si>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</si>
  <si>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</si>
  <si>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</si>
  <si>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</si>
  <si>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</si>
  <si>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</si>
  <si>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</si>
  <si>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</si>
  <si>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</si>
  <si>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</si>
  <si>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</si>
  <si>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</si>
  <si>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</si>
  <si>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</si>
  <si>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</si>
  <si>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</si>
  <si>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</si>
  <si>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</si>
  <si>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</si>
  <si>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</si>
  <si>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</si>
  <si>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</si>
  <si>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</si>
  <si>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</si>
  <si>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</si>
  <si>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</si>
  <si>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</si>
  <si>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</si>
  <si>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</si>
  <si>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</si>
  <si>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</si>
  <si>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</si>
  <si>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</si>
  <si>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</si>
  <si>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</si>
  <si>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</si>
  <si>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</si>
  <si>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</si>
  <si>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</si>
  <si>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</si>
  <si>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</si>
  <si>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</si>
  <si>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</si>
  <si>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</si>
  <si>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</si>
  <si>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</si>
  <si>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</si>
  <si>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</si>
  <si>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</si>
  <si>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</si>
  <si>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</si>
  <si>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</si>
  <si>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</si>
  <si>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</si>
  <si>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</si>
  <si>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</si>
  <si>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</si>
  <si>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</si>
  <si>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</si>
  <si>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</si>
  <si>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</si>
  <si>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</si>
  <si>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</si>
  <si>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</si>
  <si>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</si>
  <si>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</si>
  <si>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</si>
  <si>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</si>
  <si>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</si>
  <si>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</si>
  <si>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</si>
  <si>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</si>
  <si>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</si>
  <si>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</si>
  <si>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</si>
  <si>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</si>
  <si>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</si>
  <si>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</si>
  <si>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</si>
  <si>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</si>
  <si>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</si>
  <si>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</si>
  <si>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</si>
  <si>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</si>
  <si>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</si>
  <si>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</si>
  <si>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</si>
  <si>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</si>
  <si>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</si>
  <si>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</si>
  <si>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</si>
  <si>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</si>
  <si>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</si>
  <si>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</si>
  <si>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</si>
  <si>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</si>
  <si>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</si>
  <si>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</si>
  <si>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</si>
  <si>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</si>
  <si>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</si>
  <si>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</si>
  <si>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</si>
  <si>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</si>
  <si>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</si>
  <si>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</si>
  <si>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</si>
  <si>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</si>
  <si>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</si>
  <si>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</si>
  <si>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</si>
  <si>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</si>
  <si>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</si>
  <si>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</si>
  <si>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</si>
  <si>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</si>
  <si>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</si>
  <si>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</si>
  <si>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</si>
  <si>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</si>
  <si>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</si>
  <si>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</si>
  <si>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</si>
  <si>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</si>
  <si>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</si>
  <si>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</si>
  <si>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</si>
  <si>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</si>
  <si>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</si>
  <si>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</si>
  <si>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</si>
  <si>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</si>
  <si>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</si>
  <si>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</si>
  <si>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</si>
  <si>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</si>
  <si>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</si>
  <si>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</si>
  <si>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</si>
  <si>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</si>
  <si>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</si>
  <si>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</si>
  <si>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</si>
  <si>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</si>
  <si>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</si>
  <si>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</si>
  <si>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</si>
  <si>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</si>
  <si>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</si>
  <si>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</si>
  <si>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</si>
  <si>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</si>
  <si>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</si>
  <si>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</si>
  <si>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</si>
  <si>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</si>
  <si>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</si>
  <si>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</si>
  <si>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</si>
  <si>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</si>
  <si>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</si>
  <si>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</si>
  <si>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</si>
  <si>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</si>
  <si>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</si>
  <si>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</si>
  <si>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</si>
  <si>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</si>
  <si>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</si>
  <si>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</si>
  <si>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</si>
  <si>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</si>
  <si>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</si>
  <si>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</si>
  <si>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</si>
  <si>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</si>
  <si>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</si>
  <si>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</si>
  <si>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</si>
  <si>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</si>
  <si>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</si>
  <si>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</si>
  <si>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</si>
  <si>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</si>
  <si>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</si>
  <si>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</si>
  <si>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</si>
  <si>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</si>
  <si>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</si>
  <si>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</si>
  <si>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</si>
  <si>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</si>
  <si>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</si>
  <si>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</si>
  <si>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</si>
  <si>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</si>
  <si>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</si>
  <si>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</si>
  <si>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</si>
  <si>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</si>
  <si>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</si>
  <si>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</si>
  <si>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</si>
  <si>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</si>
  <si>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</si>
  <si>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</si>
  <si>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</si>
  <si>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</si>
  <si>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</si>
  <si>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</si>
  <si>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</si>
  <si>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</si>
  <si>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</si>
  <si>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</si>
  <si>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</si>
  <si>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</si>
  <si>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</si>
  <si>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</si>
  <si>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</si>
  <si>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</si>
  <si>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</si>
  <si>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</si>
  <si>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</si>
  <si>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</si>
  <si>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</si>
  <si>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</si>
  <si>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</si>
  <si>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</si>
  <si>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</si>
  <si>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</si>
  <si>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</si>
  <si>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</si>
  <si>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</si>
  <si>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</si>
  <si>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</si>
  <si>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</si>
  <si>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</si>
  <si>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</si>
  <si>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</si>
  <si>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</si>
  <si>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</si>
  <si>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</si>
  <si>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</si>
  <si>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</si>
  <si>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</si>
  <si>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</si>
  <si>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</si>
  <si>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</si>
  <si>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</si>
  <si>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</si>
  <si>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</si>
  <si>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</si>
  <si>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</si>
  <si>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</si>
  <si>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</si>
  <si>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</si>
  <si>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</si>
  <si>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</si>
  <si>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</si>
  <si>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</si>
  <si>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</si>
  <si>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</si>
  <si>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</si>
  <si>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</si>
  <si>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</si>
  <si>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</si>
  <si>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</si>
  <si>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</si>
  <si>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</si>
  <si>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</si>
  <si>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</si>
  <si>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</si>
  <si>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</si>
  <si>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</si>
  <si>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</si>
  <si>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</si>
  <si>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</si>
  <si>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</si>
  <si>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</si>
  <si>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</si>
  <si>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</si>
  <si>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</si>
  <si>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</si>
  <si>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</si>
  <si>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</si>
  <si>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</si>
  <si>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</si>
  <si>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</si>
  <si>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</si>
  <si>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</si>
  <si>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</si>
  <si>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</si>
  <si>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</si>
  <si>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</si>
  <si>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</si>
  <si>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</si>
  <si>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</si>
  <si>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</si>
  <si>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</si>
  <si>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</si>
  <si>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</si>
  <si>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</si>
  <si>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</si>
  <si>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</si>
  <si>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</si>
  <si>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</si>
  <si>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</si>
  <si>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</si>
  <si>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</si>
  <si>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</si>
  <si>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</si>
  <si>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</si>
  <si>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</si>
  <si>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</si>
  <si>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</si>
  <si>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</si>
  <si>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</si>
  <si>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</si>
  <si>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</si>
  <si>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</si>
  <si>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</si>
  <si>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</si>
  <si>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</si>
  <si>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</si>
  <si>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</si>
  <si>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</si>
  <si>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</si>
  <si>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</si>
  <si>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</si>
  <si>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</si>
  <si>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</si>
  <si>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</si>
  <si>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</si>
  <si>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</si>
  <si>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</si>
  <si>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</si>
  <si>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</si>
  <si>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</si>
  <si>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</si>
  <si>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</si>
  <si>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</si>
  <si>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</si>
  <si>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</si>
  <si>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</si>
  <si>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</si>
  <si>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</si>
  <si>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</si>
  <si>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</si>
  <si>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</si>
  <si>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</si>
  <si>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</si>
  <si>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</si>
  <si>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</si>
  <si>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</si>
  <si>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</si>
  <si>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</si>
  <si>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</si>
  <si>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</si>
  <si>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</si>
  <si>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</si>
  <si>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</si>
  <si>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</si>
  <si>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</si>
  <si>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</si>
  <si>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</si>
  <si>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</si>
  <si>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</si>
  <si>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</si>
  <si>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</si>
  <si>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</si>
  <si>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</si>
  <si>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</si>
  <si>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</si>
  <si>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</si>
  <si>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</si>
  <si>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</si>
  <si>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</si>
  <si>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</si>
  <si>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</si>
  <si>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</si>
  <si>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</si>
  <si>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</si>
  <si>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</si>
  <si>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</si>
  <si>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</si>
  <si>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</si>
  <si>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</si>
  <si>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</si>
  <si>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</si>
  <si>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</si>
  <si>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</si>
  <si>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</si>
  <si>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</si>
  <si>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</si>
  <si>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</si>
  <si>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</si>
  <si>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</si>
  <si>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</si>
  <si>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</si>
  <si>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</si>
  <si>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</si>
  <si>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</si>
  <si>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</si>
  <si>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</si>
  <si>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</si>
  <si>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</si>
  <si>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</si>
  <si>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</si>
  <si>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</si>
  <si>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</si>
  <si>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</si>
  <si>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</si>
  <si>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</si>
  <si>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</si>
  <si>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</si>
  <si>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</si>
  <si>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</si>
  <si>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</si>
  <si>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</si>
  <si>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</si>
  <si>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</si>
  <si>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</si>
  <si>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</si>
  <si>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</si>
  <si>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</si>
  <si>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</si>
  <si>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</si>
  <si>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</si>
  <si>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</si>
  <si>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</si>
  <si>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</si>
  <si>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</si>
  <si>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</si>
  <si>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</si>
  <si>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</si>
  <si>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</si>
  <si>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</si>
  <si>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</si>
  <si>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</si>
  <si>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</si>
  <si>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</si>
  <si>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</si>
  <si>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</si>
  <si>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</si>
  <si>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</si>
  <si>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</si>
  <si>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</si>
  <si>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</si>
  <si>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</si>
  <si>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</si>
  <si>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</si>
  <si>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</si>
  <si>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</si>
  <si>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</si>
  <si>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</si>
  <si>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</si>
  <si>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</si>
  <si>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</si>
  <si>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</si>
  <si>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</si>
  <si>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</si>
  <si>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</si>
  <si>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</si>
  <si>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</si>
  <si>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</si>
  <si>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</si>
  <si>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</si>
  <si>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</si>
  <si>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</si>
  <si>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</si>
  <si>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</si>
  <si>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</si>
  <si>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</si>
  <si>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</si>
  <si>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</si>
  <si>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</si>
  <si>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</si>
  <si>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</si>
  <si>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</si>
  <si>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</si>
  <si>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</si>
  <si>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</si>
  <si>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</si>
  <si>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</si>
  <si>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</si>
  <si>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</si>
  <si>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</si>
  <si>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</si>
  <si>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</si>
  <si>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</si>
  <si>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</si>
  <si>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</si>
  <si>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</si>
  <si>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</si>
  <si>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</si>
  <si>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</si>
  <si>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</si>
  <si>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</si>
  <si>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</si>
  <si>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</si>
  <si>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</si>
  <si>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</si>
  <si>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</si>
  <si>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</si>
  <si>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</si>
  <si>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</si>
  <si>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</si>
  <si>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</si>
  <si>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</si>
  <si>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</si>
  <si>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</si>
  <si>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</si>
  <si>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</si>
  <si>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</si>
  <si>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</si>
  <si>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</si>
  <si>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</si>
  <si>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</si>
  <si>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</si>
  <si>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</si>
  <si>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</si>
  <si>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</si>
  <si>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</si>
  <si>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</si>
  <si>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</si>
  <si>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</si>
  <si>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</si>
  <si>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</si>
  <si>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</si>
  <si>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</si>
  <si>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</si>
  <si>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</si>
  <si>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</si>
  <si>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</si>
  <si>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</si>
  <si>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</si>
  <si>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</si>
  <si>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</si>
  <si>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</si>
  <si>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</si>
  <si>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</si>
  <si>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</si>
  <si>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</si>
  <si>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</si>
  <si>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</si>
  <si>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</si>
  <si>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</si>
  <si>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</si>
  <si>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</si>
  <si>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</si>
  <si>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</si>
  <si>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</si>
  <si>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</si>
  <si>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</si>
  <si>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</si>
  <si>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</si>
  <si>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</si>
  <si>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</si>
  <si>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</si>
  <si>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</si>
  <si>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</si>
  <si>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</si>
  <si>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</si>
  <si>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</si>
  <si>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</si>
  <si>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</si>
  <si>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</si>
  <si>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</si>
  <si>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</si>
  <si>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</si>
  <si>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</si>
  <si>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</si>
  <si>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</si>
  <si>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</si>
  <si>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</si>
  <si>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</si>
  <si>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</si>
  <si>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</si>
  <si>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</si>
  <si>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</si>
  <si>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</si>
  <si>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</si>
  <si>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</si>
  <si>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</si>
  <si>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</si>
  <si>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</si>
  <si>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</si>
  <si>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</si>
  <si>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</si>
  <si>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</si>
  <si>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</si>
  <si>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</si>
  <si>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</si>
  <si>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</si>
  <si>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</si>
  <si>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</si>
  <si>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</si>
  <si>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</si>
  <si>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</si>
  <si>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</si>
  <si>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</si>
  <si>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</si>
  <si>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</si>
  <si>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</si>
  <si>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</si>
  <si>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</si>
  <si>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</si>
  <si>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</si>
  <si>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</si>
  <si>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</si>
  <si>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</si>
  <si>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</si>
  <si>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</si>
  <si>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</si>
  <si>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</si>
  <si>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</si>
  <si>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</si>
  <si>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</si>
  <si>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</si>
  <si>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</si>
  <si>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</si>
  <si>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</si>
  <si>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</si>
  <si>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</si>
  <si>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</si>
  <si>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</si>
  <si>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</si>
  <si>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</si>
  <si>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</si>
  <si>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</si>
  <si>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</si>
  <si>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</si>
  <si>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</si>
  <si>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</si>
  <si>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</si>
  <si>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</si>
  <si>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</si>
  <si>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</si>
  <si>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</si>
  <si>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</si>
  <si>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</si>
  <si>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</si>
  <si>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</si>
  <si>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</si>
  <si>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</si>
  <si>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</si>
  <si>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</si>
  <si>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</si>
  <si>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</si>
  <si>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</si>
  <si>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</si>
  <si>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</si>
  <si>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</si>
  <si>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</si>
  <si>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</si>
  <si>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</si>
  <si>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</si>
  <si>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</si>
  <si>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</si>
  <si>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</si>
  <si>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</si>
  <si>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</si>
  <si>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</si>
  <si>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</si>
  <si>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</si>
  <si>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</si>
  <si>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</si>
  <si>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</si>
  <si>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</si>
  <si>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</si>
  <si>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</si>
  <si>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</si>
  <si>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</si>
  <si>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</si>
  <si>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</si>
  <si>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</si>
  <si>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</si>
  <si>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</si>
  <si>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</si>
  <si>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</si>
  <si>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</si>
  <si>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</si>
  <si>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</si>
  <si>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</si>
  <si>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</si>
  <si>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</si>
  <si>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</si>
  <si>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</si>
  <si>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</si>
  <si>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</si>
  <si>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</si>
  <si>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</si>
  <si>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</si>
  <si>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</si>
  <si>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</si>
  <si>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</si>
  <si>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</si>
  <si>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</si>
  <si>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</si>
  <si>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</si>
  <si>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</si>
  <si>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</si>
  <si>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</si>
  <si>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</si>
  <si>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</si>
  <si>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</si>
  <si>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</si>
  <si>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</si>
  <si>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</si>
  <si>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</si>
  <si>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</si>
  <si>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</si>
  <si>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</si>
  <si>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</si>
  <si>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</si>
  <si>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</si>
  <si>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</si>
  <si>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</si>
  <si>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</si>
  <si>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</si>
  <si>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</si>
  <si>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</si>
  <si>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</si>
  <si>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</si>
  <si>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</si>
  <si>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</si>
  <si>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</si>
  <si>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</si>
  <si>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</si>
  <si>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</si>
  <si>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</si>
  <si>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</si>
  <si>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</si>
  <si>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</si>
  <si>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</si>
  <si>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</si>
  <si>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</si>
  <si>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</si>
  <si>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</si>
  <si>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</si>
  <si>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</si>
  <si>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</si>
  <si>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</si>
  <si>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</si>
  <si>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</si>
  <si>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</si>
  <si>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</si>
  <si>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</si>
  <si>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</si>
  <si>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</si>
  <si>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</si>
  <si>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</si>
  <si>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</si>
  <si>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</si>
  <si>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</si>
  <si>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</si>
  <si>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</si>
  <si>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</si>
  <si>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</si>
  <si>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</si>
  <si>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</si>
  <si>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</si>
  <si>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</si>
  <si>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</si>
  <si>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</si>
  <si>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</si>
  <si>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</si>
  <si>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</si>
  <si>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</si>
  <si>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</si>
  <si>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</si>
  <si>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</si>
  <si>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</si>
  <si>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</si>
  <si>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</si>
  <si>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</si>
  <si>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</si>
  <si>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</si>
  <si>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</si>
  <si>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</si>
  <si>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</si>
  <si>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</si>
  <si>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</si>
  <si>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</si>
  <si>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</si>
  <si>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</si>
  <si>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</si>
  <si>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</si>
  <si>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</si>
  <si>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</si>
  <si>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</si>
  <si>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</si>
  <si>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</si>
  <si>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</si>
  <si>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</si>
  <si>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</si>
  <si>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</si>
  <si>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</si>
  <si>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</si>
  <si>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</si>
  <si>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</si>
  <si>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</si>
  <si>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</si>
  <si>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</si>
  <si>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</si>
  <si>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</si>
  <si>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</si>
  <si>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</si>
  <si>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</si>
  <si>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</si>
  <si>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</si>
  <si>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</si>
  <si>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</si>
  <si>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</si>
  <si>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</si>
  <si>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</si>
  <si>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</si>
  <si>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</si>
  <si>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</si>
  <si>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</si>
  <si>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</si>
  <si>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</si>
  <si>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</si>
  <si>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</si>
  <si>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</si>
  <si>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</si>
  <si>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</si>
  <si>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</si>
  <si>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</si>
  <si>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</si>
  <si>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</si>
  <si>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</si>
  <si>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</si>
  <si>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</si>
  <si>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</si>
  <si>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</si>
  <si>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</si>
  <si>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</si>
  <si>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</si>
  <si>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</si>
  <si>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</si>
  <si>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</si>
  <si>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</si>
  <si>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</si>
  <si>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</si>
  <si>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</si>
  <si>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</si>
  <si>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</si>
  <si>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</si>
  <si>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</si>
  <si>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</si>
  <si>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</si>
  <si>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</si>
  <si>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</si>
  <si>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</si>
  <si>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</si>
  <si>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</si>
  <si>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</si>
  <si>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</si>
  <si>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</si>
  <si>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</si>
  <si>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</si>
  <si>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</si>
  <si>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</si>
  <si>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</si>
  <si>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</si>
  <si>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</si>
  <si>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</si>
  <si>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</si>
  <si>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</si>
  <si>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</si>
  <si>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</si>
  <si>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</si>
  <si>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</si>
  <si>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</si>
  <si>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</si>
  <si>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</si>
  <si>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</si>
  <si>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</si>
  <si>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</si>
  <si>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</si>
  <si>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</si>
  <si>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</si>
  <si>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</si>
  <si>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</si>
  <si>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</si>
  <si>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</si>
  <si>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</si>
  <si>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</si>
  <si>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</si>
  <si>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</si>
  <si>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</si>
  <si>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</si>
  <si>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</si>
  <si>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</si>
  <si>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</si>
  <si>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</si>
  <si>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</si>
  <si>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</si>
  <si>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</si>
  <si>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</si>
  <si>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</si>
  <si>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</si>
  <si>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</si>
  <si>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</si>
  <si>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</si>
  <si>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</si>
  <si>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</si>
  <si>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</si>
  <si>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</si>
  <si>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</si>
  <si>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</si>
  <si>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</si>
  <si>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</si>
  <si>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</si>
  <si>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</si>
  <si>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</si>
  <si>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</si>
  <si>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</si>
  <si>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</si>
  <si>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</si>
  <si>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</si>
  <si>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</si>
  <si>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</si>
  <si>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</si>
  <si>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</si>
  <si>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</si>
  <si>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</si>
  <si>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</si>
  <si>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</si>
  <si>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</si>
  <si>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</si>
  <si>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</si>
  <si>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</si>
  <si>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</si>
  <si>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</si>
  <si>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</si>
  <si>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</si>
  <si>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</si>
  <si>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</si>
  <si>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</si>
  <si>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</si>
  <si>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</si>
  <si>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</si>
  <si>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</si>
  <si>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</si>
  <si>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</si>
  <si>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</si>
  <si>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</si>
  <si>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</si>
  <si>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</si>
  <si>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</si>
  <si>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</si>
  <si>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</si>
  <si>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</si>
  <si>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</si>
  <si>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</si>
  <si>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</si>
  <si>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</si>
  <si>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</si>
  <si>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</si>
  <si>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</si>
  <si>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</si>
  <si>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</si>
  <si>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</si>
  <si>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</si>
  <si>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</si>
  <si>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</si>
  <si>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</si>
  <si>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</si>
  <si>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</si>
  <si>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</si>
  <si>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</si>
  <si>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</si>
  <si>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</si>
  <si>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</si>
  <si>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</si>
  <si>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</si>
  <si>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</si>
  <si>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</si>
  <si>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</si>
  <si>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</si>
  <si>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</si>
  <si>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</si>
  <si>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</si>
  <si>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</si>
  <si>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</si>
  <si>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</si>
  <si>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</si>
  <si>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</si>
  <si>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</si>
  <si>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</si>
  <si>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</si>
  <si>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</si>
  <si>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</si>
  <si>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</si>
  <si>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</si>
  <si>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</si>
  <si>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</si>
  <si>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</si>
  <si>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</si>
  <si>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</si>
  <si>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</si>
  <si>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</si>
  <si>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</si>
  <si>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</si>
  <si>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</si>
  <si>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</si>
  <si>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</si>
  <si>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</si>
  <si>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</si>
  <si>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</si>
  <si>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</si>
  <si>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</si>
  <si>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</si>
  <si>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</si>
  <si>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</si>
  <si>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</si>
  <si>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</si>
  <si>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</si>
  <si>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</si>
  <si>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</si>
  <si>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</si>
  <si>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</si>
  <si>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</si>
  <si>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</si>
  <si>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</si>
  <si>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</si>
  <si>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</si>
  <si>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</si>
  <si>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</si>
  <si>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</si>
  <si>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</si>
  <si>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</si>
  <si>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</si>
  <si>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</si>
  <si>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</si>
  <si>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</si>
  <si>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</si>
  <si>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</si>
  <si>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</si>
  <si>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</si>
  <si>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</si>
  <si>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</si>
  <si>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</si>
  <si>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</si>
  <si>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</si>
  <si>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</si>
  <si>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</si>
  <si>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</si>
  <si>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</si>
  <si>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</si>
  <si>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</si>
  <si>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</si>
  <si>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</si>
  <si>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</si>
  <si>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</si>
  <si>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</si>
  <si>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</si>
  <si>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</si>
  <si>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</si>
  <si>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</si>
  <si>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</si>
  <si>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</si>
  <si>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</si>
  <si>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</si>
  <si>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</si>
  <si>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</si>
  <si>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</si>
  <si>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</si>
  <si>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</si>
  <si>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</si>
  <si>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</si>
  <si>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</si>
  <si>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</si>
  <si>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</si>
  <si>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</si>
  <si>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</si>
  <si>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</si>
  <si>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</si>
  <si>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</si>
  <si>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</si>
  <si>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</si>
  <si>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</si>
  <si>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</si>
  <si>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</si>
  <si>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</si>
  <si>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</si>
  <si>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</si>
  <si>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</si>
  <si>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</si>
  <si>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</si>
  <si>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</si>
  <si>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</si>
  <si>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</si>
  <si>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</si>
  <si>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</si>
  <si>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</si>
  <si>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</si>
  <si>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</si>
  <si>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</si>
  <si>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</si>
  <si>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</si>
  <si>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</si>
  <si>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</si>
  <si>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</si>
  <si>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</si>
  <si>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</si>
  <si>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</si>
  <si>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</si>
  <si>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</si>
  <si>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</si>
  <si>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</si>
  <si>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</si>
  <si>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</si>
  <si>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</si>
  <si>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</si>
  <si>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</si>
  <si>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</si>
  <si>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</si>
  <si>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</si>
  <si>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</si>
  <si>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</si>
  <si>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</si>
  <si>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</si>
  <si>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</si>
  <si>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</si>
  <si>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</si>
  <si>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</si>
  <si>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</si>
  <si>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</si>
  <si>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</si>
  <si>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</si>
  <si>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</si>
  <si>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</si>
  <si>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</si>
  <si>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</si>
  <si>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</si>
  <si>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</si>
  <si>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</si>
  <si>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</si>
  <si>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</si>
  <si>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</si>
  <si>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</si>
  <si>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</si>
  <si>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</si>
  <si>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</si>
  <si>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</si>
  <si>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</si>
  <si>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</si>
  <si>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</si>
  <si>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</si>
  <si>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</si>
  <si>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</si>
  <si>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</si>
  <si>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</si>
  <si>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</si>
  <si>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</si>
  <si>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</si>
  <si>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</si>
  <si>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</si>
  <si>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</si>
  <si>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</si>
  <si>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</si>
  <si>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</si>
  <si>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</si>
  <si>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</si>
  <si>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</si>
  <si>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</si>
  <si>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</si>
  <si>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</si>
  <si>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</si>
  <si>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</si>
  <si>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</si>
  <si>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</si>
  <si>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</si>
  <si>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</si>
  <si>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</si>
  <si>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</si>
  <si>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</si>
  <si>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</si>
  <si>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</si>
  <si>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</si>
  <si>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</si>
  <si>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</si>
  <si>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</si>
  <si>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</si>
  <si>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</si>
  <si>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</si>
  <si>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</si>
  <si>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</si>
  <si>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</si>
  <si>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</si>
  <si>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</si>
  <si>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</si>
  <si>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</si>
  <si>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</si>
  <si>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</si>
  <si>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</si>
  <si>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</si>
  <si>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</si>
  <si>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</si>
  <si>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</si>
  <si>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</si>
  <si>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</si>
  <si>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</si>
  <si>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</si>
  <si>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</si>
  <si>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</si>
  <si>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</si>
  <si>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</si>
  <si>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</si>
  <si>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</si>
  <si>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</si>
  <si>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</si>
  <si>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</si>
  <si>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</si>
  <si>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</si>
  <si>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</si>
  <si>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</si>
  <si>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</si>
  <si>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</si>
  <si>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</si>
  <si>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</si>
  <si>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</si>
  <si>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</si>
  <si>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</si>
  <si>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</si>
  <si>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</si>
  <si>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</si>
  <si>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</si>
  <si>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</si>
  <si>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</si>
  <si>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</si>
  <si>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</si>
  <si>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</si>
  <si>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</si>
  <si>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</si>
  <si>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</si>
  <si>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</si>
  <si>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</si>
  <si>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</si>
  <si>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</si>
  <si>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</si>
  <si>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</si>
  <si>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</si>
  <si>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</si>
  <si>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</si>
  <si>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</si>
  <si>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</si>
  <si>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</si>
  <si>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</si>
  <si>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</si>
  <si>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</si>
  <si>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</si>
  <si>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</si>
  <si>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</si>
  <si>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</si>
  <si>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</si>
  <si>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</si>
  <si>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</si>
  <si>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</si>
  <si>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</si>
  <si>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</si>
  <si>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</si>
  <si>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</si>
  <si>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</si>
  <si>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</si>
  <si>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</si>
  <si>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</si>
  <si>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</si>
  <si>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</si>
  <si>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</si>
  <si>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</si>
  <si>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</si>
  <si>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</si>
  <si>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</si>
  <si>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</si>
  <si>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</si>
  <si>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</si>
  <si>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</si>
  <si>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</si>
  <si>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</si>
  <si>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</si>
  <si>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</si>
  <si>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</si>
  <si>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</si>
  <si>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</si>
  <si>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</si>
  <si>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</si>
  <si>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</si>
  <si>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</si>
  <si>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</si>
  <si>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</si>
  <si>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</si>
  <si>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</si>
  <si>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</si>
  <si>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</si>
  <si>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</si>
  <si>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</si>
  <si>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</si>
  <si>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</si>
  <si>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</si>
  <si>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</si>
  <si>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</si>
  <si>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</si>
  <si>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</si>
  <si>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</si>
  <si>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</si>
  <si>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</si>
  <si>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</si>
  <si>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</si>
  <si>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</si>
  <si>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</si>
  <si>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</si>
  <si>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</si>
  <si>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</si>
  <si>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</si>
  <si>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</si>
  <si>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</si>
  <si>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</si>
  <si>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</si>
  <si>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</si>
  <si>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</si>
  <si>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</si>
  <si>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</si>
  <si>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</si>
  <si>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</si>
  <si>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</si>
  <si>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</si>
  <si>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</si>
  <si>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</si>
  <si>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</si>
  <si>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</si>
  <si>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</si>
  <si>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</si>
  <si>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</si>
  <si>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</si>
  <si>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</si>
  <si>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</si>
  <si>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</si>
  <si>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</si>
  <si>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</si>
  <si>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</si>
  <si>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</si>
  <si>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</si>
  <si>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</si>
  <si>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</si>
  <si>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</si>
  <si>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</si>
  <si>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</si>
  <si>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</si>
  <si>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</si>
  <si>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</si>
  <si>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</si>
  <si>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</si>
  <si>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</si>
  <si>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</si>
  <si>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</si>
  <si>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</si>
  <si>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</si>
  <si>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</si>
  <si>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</si>
  <si>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</si>
  <si>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</si>
  <si>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</si>
  <si>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</si>
  <si>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</si>
  <si>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</si>
  <si>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</si>
  <si>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</si>
  <si>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</si>
  <si>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</si>
  <si>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</si>
  <si>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</si>
  <si>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</si>
  <si>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</si>
  <si>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</si>
  <si>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</si>
  <si>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</si>
  <si>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</si>
  <si>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</si>
  <si>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</si>
  <si>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</si>
  <si>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</si>
  <si>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</si>
  <si>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</si>
  <si>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</si>
  <si>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</si>
  <si>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</si>
  <si>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</si>
  <si>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</si>
  <si>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</si>
  <si>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</si>
  <si>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</si>
  <si>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</si>
  <si>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</si>
  <si>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</si>
  <si>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</si>
  <si>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</si>
  <si>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</si>
  <si>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</si>
  <si>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</si>
  <si>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</si>
  <si>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</si>
  <si>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</si>
  <si>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</si>
  <si>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</si>
  <si>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</si>
  <si>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</si>
  <si>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</si>
  <si>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</si>
  <si>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</si>
  <si>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</si>
  <si>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</si>
  <si>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</si>
  <si>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</si>
  <si>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</si>
  <si>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</si>
  <si>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</si>
  <si>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</si>
  <si>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</si>
  <si>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</si>
  <si>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</si>
  <si>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</si>
  <si>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</si>
  <si>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</si>
  <si>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</si>
  <si>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</si>
  <si>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</si>
  <si>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</si>
  <si>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</si>
  <si>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</si>
  <si>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</si>
  <si>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</si>
  <si>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</si>
  <si>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</si>
  <si>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</si>
  <si>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</si>
  <si>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</si>
  <si>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</si>
  <si>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</si>
  <si>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</si>
  <si>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</si>
  <si>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</si>
  <si>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</si>
  <si>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</si>
  <si>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</si>
  <si>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</si>
  <si>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</si>
  <si>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</si>
  <si>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</si>
  <si>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</si>
  <si>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</si>
  <si>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</si>
  <si>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</si>
  <si>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</si>
  <si>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</si>
  <si>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</si>
  <si>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</si>
  <si>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</si>
  <si>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</si>
  <si>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</si>
  <si>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</si>
  <si>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</si>
  <si>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</si>
  <si>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</si>
  <si>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</si>
  <si>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</si>
  <si>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</si>
  <si>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</si>
  <si>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</si>
  <si>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</si>
  <si>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</si>
  <si>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</si>
  <si>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</si>
  <si>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</si>
  <si>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</si>
  <si>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</si>
  <si>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</si>
  <si>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</si>
  <si>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</si>
  <si>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</si>
  <si>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</si>
  <si>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</si>
  <si>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</si>
  <si>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</si>
  <si>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</si>
  <si>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</si>
  <si>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</si>
  <si>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</si>
  <si>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</si>
  <si>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</si>
  <si>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</si>
  <si>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</si>
  <si>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</si>
  <si>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</si>
  <si>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</si>
  <si>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</si>
  <si>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</si>
  <si>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</si>
  <si>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</si>
  <si>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</si>
  <si>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</si>
  <si>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</si>
  <si>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</si>
  <si>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</si>
  <si>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</si>
  <si>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</si>
  <si>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</si>
  <si>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</si>
  <si>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</si>
  <si>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</si>
  <si>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</si>
  <si>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</si>
  <si>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</si>
  <si>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</si>
  <si>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</si>
  <si>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</si>
  <si>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</si>
  <si>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</si>
  <si>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</si>
  <si>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</si>
  <si>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</si>
  <si>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</si>
  <si>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</si>
  <si>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</si>
  <si>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</si>
  <si>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</si>
  <si>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</si>
  <si>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</si>
  <si>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</si>
  <si>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</si>
  <si>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</si>
  <si>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</si>
  <si>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</si>
  <si>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</si>
  <si>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</si>
  <si>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</si>
  <si>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</si>
  <si>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</si>
  <si>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</si>
  <si>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</si>
  <si>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</si>
  <si>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</si>
  <si>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</si>
  <si>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</si>
  <si>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</si>
  <si>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</si>
  <si>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</si>
  <si>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</si>
  <si>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</si>
  <si>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</si>
  <si>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</si>
  <si>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</si>
  <si>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</si>
  <si>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</si>
  <si>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</si>
  <si>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</si>
  <si>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</si>
  <si>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</si>
  <si>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</si>
  <si>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</si>
  <si>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</si>
  <si>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</si>
  <si>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</si>
  <si>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</si>
  <si>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</si>
  <si>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</si>
  <si>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</si>
  <si>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</si>
  <si>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</si>
  <si>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</si>
  <si>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</si>
  <si>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</si>
  <si>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</si>
  <si>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</si>
  <si>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</si>
  <si>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</si>
  <si>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</si>
  <si>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</si>
  <si>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</si>
  <si>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</si>
  <si>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</si>
  <si>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</si>
  <si>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</si>
  <si>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</si>
  <si>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</si>
  <si>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</si>
  <si>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</si>
  <si>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</si>
  <si>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</si>
  <si>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</si>
  <si>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</si>
  <si>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</si>
  <si>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</si>
  <si>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</si>
  <si>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</si>
  <si>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</si>
  <si>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</si>
  <si>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</si>
  <si>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</si>
  <si>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</si>
  <si>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</si>
  <si>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</si>
  <si>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</si>
  <si>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</si>
  <si>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</si>
  <si>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</si>
  <si>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</si>
  <si>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</si>
  <si>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</si>
  <si>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</si>
  <si>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</si>
  <si>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</si>
  <si>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</si>
  <si>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</si>
  <si>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</si>
  <si>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</si>
  <si>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</si>
  <si>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</si>
  <si>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</si>
  <si>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</si>
  <si>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</si>
  <si>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</si>
  <si>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</si>
  <si>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</si>
  <si>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</si>
  <si>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</si>
  <si>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</si>
  <si>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</si>
  <si>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</si>
  <si>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</si>
  <si>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</si>
  <si>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</si>
  <si>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</si>
  <si>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</si>
  <si>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</si>
  <si>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</si>
  <si>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</si>
  <si>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</si>
  <si>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</si>
  <si>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</si>
  <si>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</si>
  <si>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</si>
  <si>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</si>
  <si>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</si>
  <si>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</si>
  <si>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</si>
  <si>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</si>
  <si>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</si>
  <si>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</si>
  <si>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</si>
  <si>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</si>
  <si>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</si>
  <si>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</si>
  <si>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</si>
  <si>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</si>
  <si>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</si>
  <si>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</si>
  <si>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</si>
  <si>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</si>
  <si>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</si>
  <si>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</si>
  <si>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</si>
  <si>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</si>
  <si>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</si>
  <si>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</si>
  <si>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</si>
  <si>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</si>
  <si>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</si>
  <si>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</si>
  <si>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</si>
  <si>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</si>
  <si>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</si>
  <si>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</si>
  <si>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</si>
  <si>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</si>
  <si>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</si>
  <si>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</si>
  <si>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</si>
  <si>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</si>
  <si>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</si>
  <si>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</si>
  <si>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</si>
  <si>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</si>
  <si>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</si>
  <si>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</si>
  <si>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</si>
  <si>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</si>
  <si>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</si>
  <si>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</si>
  <si>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</si>
  <si>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</si>
  <si>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</si>
  <si>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</si>
  <si>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</si>
  <si>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</si>
  <si>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</si>
  <si>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</si>
  <si>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</si>
  <si>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</si>
  <si>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</si>
  <si>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</si>
  <si>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</si>
  <si>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</si>
  <si>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</si>
  <si>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</si>
  <si>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</si>
  <si>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</si>
  <si>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</si>
  <si>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</si>
  <si>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</si>
  <si>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</si>
  <si>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</si>
  <si>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</si>
  <si>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</si>
  <si>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</si>
  <si>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</si>
  <si>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</si>
  <si>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</si>
  <si>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</si>
  <si>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</si>
  <si>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</si>
  <si>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</si>
  <si>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</si>
  <si>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</si>
  <si>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</si>
  <si>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</si>
  <si>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</si>
  <si>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</si>
  <si>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</si>
  <si>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</si>
  <si>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</si>
  <si>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</si>
  <si>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</si>
  <si>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</si>
  <si>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</si>
  <si>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</si>
  <si>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</si>
  <si>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</si>
  <si>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</si>
  <si>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</si>
  <si>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</si>
  <si>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</si>
  <si>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</si>
  <si>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</si>
  <si>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</si>
  <si>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</si>
  <si>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</si>
  <si>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</si>
  <si>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</si>
  <si>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</si>
  <si>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</si>
  <si>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</si>
  <si>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</si>
  <si>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</si>
  <si>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</si>
  <si>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</si>
  <si>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</si>
  <si>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</si>
  <si>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</si>
  <si>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</si>
  <si>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</si>
  <si>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</si>
  <si>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</si>
  <si>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</si>
  <si>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</si>
  <si>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</si>
  <si>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</si>
  <si>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</si>
  <si>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</si>
  <si>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</si>
  <si>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</si>
  <si>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</si>
  <si>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</si>
  <si>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</si>
  <si>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</si>
  <si>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</si>
  <si>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</si>
  <si>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</si>
  <si>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</si>
  <si>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</si>
  <si>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</si>
  <si>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</si>
  <si>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</si>
  <si>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</si>
  <si>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</si>
  <si>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</si>
  <si>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</si>
  <si>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</si>
  <si>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</si>
  <si>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</si>
  <si>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</si>
  <si>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</si>
  <si>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</si>
  <si>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</si>
  <si>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</si>
  <si>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</si>
  <si>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</si>
  <si>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</si>
  <si>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</si>
  <si>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</si>
  <si>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</si>
  <si>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</si>
  <si>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</si>
  <si>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</si>
  <si>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</si>
  <si>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</si>
  <si>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</si>
  <si>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</si>
  <si>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</si>
  <si>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</si>
  <si>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</si>
  <si>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</si>
  <si>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</si>
  <si>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</si>
  <si>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</si>
  <si>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</si>
  <si>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</si>
  <si>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</si>
  <si>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</si>
  <si>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</si>
  <si>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</si>
  <si>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</si>
  <si>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</si>
  <si>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</si>
  <si>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</si>
  <si>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</si>
  <si>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</si>
  <si>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</si>
  <si>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</si>
  <si>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</si>
  <si>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</si>
  <si>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</si>
  <si>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</si>
  <si>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</si>
  <si>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</si>
  <si>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</si>
  <si>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</si>
  <si>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</si>
  <si>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</si>
  <si>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</si>
  <si>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</si>
  <si>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</si>
  <si>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</si>
  <si>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</si>
  <si>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</si>
  <si>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</si>
  <si>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</si>
  <si>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</si>
  <si>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</si>
  <si>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</si>
  <si>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</si>
  <si>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</si>
  <si>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</si>
  <si>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</si>
  <si>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</si>
  <si>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</si>
  <si>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</si>
  <si>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</si>
  <si>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</si>
  <si>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</si>
  <si>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</si>
  <si>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</si>
  <si>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</si>
  <si>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</si>
  <si>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</si>
  <si>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</si>
  <si>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</si>
  <si>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</si>
  <si>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</si>
  <si>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</si>
  <si>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</si>
  <si>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</si>
  <si>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</si>
  <si>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</si>
  <si>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</si>
  <si>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</si>
  <si>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</si>
  <si>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</si>
  <si>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</si>
  <si>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</si>
  <si>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</si>
  <si>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</si>
  <si>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</si>
  <si>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</si>
  <si>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</si>
  <si>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</si>
  <si>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</si>
  <si>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</si>
  <si>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</si>
  <si>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</si>
  <si>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</si>
  <si>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</si>
  <si>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</si>
  <si>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</si>
  <si>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</si>
  <si>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</si>
  <si>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</si>
  <si>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</si>
  <si>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</si>
  <si>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</si>
  <si>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</si>
  <si>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</si>
  <si>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</si>
  <si>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</si>
  <si>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</si>
  <si>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</si>
  <si>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</si>
  <si>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</si>
  <si>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</si>
  <si>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</si>
  <si>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</si>
  <si>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</si>
  <si>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</si>
  <si>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</si>
  <si>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</si>
  <si>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</si>
  <si>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</si>
  <si>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</si>
  <si>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</si>
  <si>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</si>
  <si>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</si>
  <si>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</si>
  <si>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</si>
  <si>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</si>
  <si>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</si>
  <si>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</si>
  <si>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</si>
  <si>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</si>
  <si>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</si>
  <si>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</si>
  <si>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</si>
  <si>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</si>
  <si>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</si>
  <si>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</si>
  <si>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</si>
  <si>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</si>
  <si>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</si>
  <si>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</si>
  <si>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</si>
  <si>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</si>
  <si>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</si>
  <si>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</si>
  <si>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</si>
  <si>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</si>
  <si>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</si>
  <si>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</si>
  <si>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</si>
  <si>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</si>
  <si>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</si>
  <si>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</si>
  <si>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</si>
  <si>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</si>
  <si>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</si>
  <si>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</si>
  <si>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</si>
  <si>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</si>
  <si>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</si>
  <si>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</si>
  <si>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</si>
  <si>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</si>
  <si>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</si>
  <si>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</si>
  <si>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</si>
  <si>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</si>
  <si>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</si>
  <si>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</si>
  <si>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</si>
  <si>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</si>
  <si>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</si>
  <si>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</si>
  <si>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</si>
  <si>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</si>
  <si>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</si>
  <si>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</si>
  <si>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</si>
  <si>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</si>
  <si>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</si>
  <si>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</si>
  <si>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</si>
  <si>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</si>
  <si>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</si>
  <si>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</si>
  <si>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</si>
  <si>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</si>
  <si>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</si>
  <si>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</si>
  <si>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</si>
  <si>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</si>
  <si>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</si>
  <si>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</si>
  <si>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</si>
  <si>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</si>
  <si>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</si>
  <si>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</si>
  <si>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</si>
  <si>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</si>
  <si>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</si>
  <si>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</si>
  <si>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</si>
  <si>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</si>
  <si>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</si>
  <si>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</si>
  <si>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</si>
  <si>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</si>
  <si>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</si>
  <si>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</si>
  <si>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</si>
  <si>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</si>
  <si>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</si>
  <si>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</si>
  <si>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</si>
  <si>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</si>
  <si>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</si>
  <si>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</si>
  <si>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</si>
  <si>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</si>
  <si>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</si>
  <si>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</si>
  <si>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</si>
  <si>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</si>
  <si>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</si>
  <si>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</si>
  <si>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</si>
  <si>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</si>
  <si>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</si>
  <si>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</si>
  <si>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</si>
  <si>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</si>
  <si>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</si>
  <si>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</si>
  <si>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</si>
  <si>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</si>
  <si>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</si>
  <si>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</si>
  <si>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</si>
  <si>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</si>
  <si>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</si>
  <si>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</si>
  <si>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</si>
  <si>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</si>
  <si>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</si>
  <si>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</si>
  <si>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</si>
  <si>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</si>
  <si>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</si>
  <si>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</si>
  <si>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</si>
  <si>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</si>
  <si>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</si>
  <si>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</si>
  <si>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</si>
  <si>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</si>
  <si>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</si>
  <si>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</si>
  <si>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</si>
  <si>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</si>
  <si>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</si>
  <si>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</si>
  <si>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</si>
  <si>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</si>
  <si>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</si>
  <si>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</si>
  <si>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</si>
  <si>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</si>
  <si>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</si>
  <si>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</si>
  <si>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</si>
  <si>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</si>
  <si>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</si>
  <si>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</si>
  <si>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</si>
  <si>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</si>
  <si>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</si>
  <si>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</si>
  <si>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</si>
  <si>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</si>
  <si>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</si>
  <si>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</si>
  <si>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</si>
  <si>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</si>
  <si>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</si>
  <si>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</si>
  <si>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</si>
  <si>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</si>
  <si>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</si>
  <si>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</si>
  <si>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</si>
  <si>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</si>
  <si>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</si>
  <si>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</si>
  <si>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</si>
  <si>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</si>
  <si>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</si>
  <si>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</si>
  <si>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</si>
  <si>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</si>
  <si>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</si>
  <si>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</si>
  <si>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</si>
  <si>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</si>
  <si>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</si>
  <si>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</si>
  <si>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</si>
  <si>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</si>
  <si>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</si>
  <si>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</si>
  <si>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</si>
  <si>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</si>
  <si>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</si>
  <si>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</si>
  <si>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</si>
  <si>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</si>
  <si>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</si>
  <si>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</si>
  <si>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</si>
  <si>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</si>
  <si>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</si>
  <si>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</si>
  <si>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</si>
  <si>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</si>
  <si>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</si>
  <si>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</si>
  <si>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</si>
  <si>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</si>
  <si>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</si>
  <si>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</si>
  <si>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</si>
  <si>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</si>
  <si>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</si>
  <si>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</si>
  <si>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</si>
  <si>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</si>
  <si>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</si>
  <si>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</si>
  <si>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</si>
  <si>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</si>
  <si>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</si>
  <si>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</si>
  <si>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</si>
  <si>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</si>
  <si>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</si>
  <si>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</si>
  <si>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</si>
  <si>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</si>
  <si>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</si>
  <si>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</si>
  <si>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</si>
  <si>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</si>
  <si>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</si>
  <si>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</si>
  <si>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</si>
  <si>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</si>
  <si>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</si>
  <si>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</si>
  <si>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</si>
  <si>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</si>
  <si>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</si>
  <si>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</si>
  <si>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</si>
  <si>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</si>
  <si>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</si>
  <si>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</si>
  <si>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</si>
  <si>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</si>
  <si>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</si>
  <si>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</si>
  <si>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</si>
  <si>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</si>
  <si>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</si>
  <si>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</si>
  <si>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</si>
  <si>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</si>
  <si>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</si>
  <si>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</si>
  <si>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</si>
  <si>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</si>
  <si>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</si>
  <si>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</si>
  <si>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</si>
  <si>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</si>
  <si>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</si>
  <si>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</si>
  <si>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</si>
  <si>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</si>
  <si>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</si>
  <si>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</si>
  <si>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</si>
  <si>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</si>
  <si>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</si>
  <si>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</si>
  <si>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</si>
  <si>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</si>
  <si>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</si>
  <si>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</si>
  <si>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</si>
  <si>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</si>
  <si>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</si>
  <si>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</si>
  <si>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</si>
  <si>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</si>
  <si>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</si>
  <si>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</si>
  <si>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</si>
  <si>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</si>
  <si>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</si>
  <si>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</si>
  <si>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</si>
  <si>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</si>
  <si>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</si>
  <si>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</si>
  <si>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</si>
  <si>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</si>
  <si>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</si>
  <si>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</si>
  <si>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</si>
  <si>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</si>
  <si>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</si>
  <si>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</si>
  <si>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</si>
  <si>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</si>
  <si>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</si>
  <si>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</si>
  <si>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</si>
  <si>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</si>
  <si>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</si>
  <si>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</si>
  <si>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</si>
  <si>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</si>
  <si>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</si>
  <si>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</si>
  <si>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</si>
  <si>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</si>
  <si>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</si>
  <si>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</si>
  <si>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</si>
  <si>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</si>
  <si>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</si>
  <si>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</si>
  <si>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</si>
  <si>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</si>
  <si>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</si>
  <si>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</si>
  <si>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</si>
  <si>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</si>
  <si>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</si>
  <si>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</si>
  <si>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</si>
  <si>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</si>
  <si>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</si>
  <si>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</si>
  <si>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</si>
  <si>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</si>
  <si>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</si>
  <si>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</si>
  <si>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</si>
  <si>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</si>
  <si>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</si>
  <si>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</si>
  <si>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</si>
  <si>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</si>
  <si>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</si>
  <si>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</si>
  <si>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</si>
  <si>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</si>
  <si>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</si>
  <si>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</si>
  <si>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</si>
  <si>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</si>
  <si>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</si>
  <si>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</si>
  <si>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</si>
  <si>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</si>
  <si>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</si>
  <si>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</si>
  <si>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</si>
  <si>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</si>
  <si>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</si>
  <si>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</si>
  <si>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</si>
  <si>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</si>
  <si>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</si>
  <si>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</si>
  <si>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</si>
  <si>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</si>
  <si>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</si>
  <si>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</si>
  <si>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</si>
  <si>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</si>
  <si>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</si>
  <si>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</si>
  <si>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</si>
  <si>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</si>
  <si>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</si>
  <si>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</si>
  <si>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</si>
  <si>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</si>
  <si>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</si>
  <si>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</si>
  <si>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</si>
  <si>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</si>
  <si>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</si>
  <si>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</si>
  <si>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</si>
  <si>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</si>
  <si>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</si>
  <si>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</si>
  <si>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</si>
  <si>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</si>
  <si>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</si>
  <si>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</si>
  <si>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</si>
  <si>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</si>
  <si>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</si>
  <si>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</si>
  <si>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</si>
  <si>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</si>
  <si>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</si>
  <si>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</si>
  <si>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</si>
  <si>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</si>
  <si>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</si>
  <si>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</si>
  <si>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</si>
  <si>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</si>
  <si>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</si>
  <si>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</si>
  <si>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</si>
  <si>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</si>
  <si>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</si>
  <si>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</si>
  <si>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</si>
  <si>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</si>
  <si>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</si>
  <si>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</si>
  <si>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</si>
  <si>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</si>
  <si>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</si>
  <si>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</si>
  <si>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</si>
  <si>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</si>
  <si>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</si>
  <si>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</si>
  <si>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</si>
  <si>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</si>
  <si>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</si>
  <si>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</si>
  <si>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</si>
  <si>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</si>
  <si>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</si>
  <si>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</si>
  <si>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</si>
  <si>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</si>
  <si>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</si>
  <si>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</si>
  <si>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</si>
  <si>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</si>
  <si>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</si>
  <si>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</si>
  <si>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</si>
  <si>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</si>
  <si>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</si>
  <si>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</si>
  <si>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</si>
  <si>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</si>
  <si>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</si>
  <si>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</si>
  <si>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</si>
  <si>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</si>
  <si>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</si>
  <si>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</si>
  <si>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</si>
  <si>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</si>
  <si>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</si>
  <si>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</si>
  <si>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</si>
  <si>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</si>
  <si>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</si>
  <si>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</si>
  <si>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</si>
  <si>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</si>
  <si>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</si>
  <si>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</si>
  <si>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</si>
  <si>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</si>
  <si>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</si>
  <si>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</si>
  <si>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</si>
  <si>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</si>
  <si>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</si>
  <si>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</si>
  <si>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</si>
  <si>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</si>
  <si>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</si>
  <si>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</si>
  <si>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</si>
  <si>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</si>
  <si>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</si>
  <si>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</si>
  <si>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</si>
  <si>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</si>
  <si>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</si>
  <si>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</si>
  <si>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</si>
  <si>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</si>
  <si>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</si>
  <si>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</si>
  <si>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</si>
  <si>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</si>
  <si>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</si>
  <si>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</si>
  <si>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</si>
  <si>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</si>
  <si>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</si>
  <si>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</si>
  <si>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</si>
  <si>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</si>
  <si>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</si>
  <si>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</si>
  <si>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</si>
  <si>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</si>
  <si>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</si>
  <si>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</si>
  <si>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</si>
  <si>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</si>
  <si>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</si>
  <si>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</si>
  <si>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</si>
  <si>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</si>
  <si>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</si>
  <si>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</si>
  <si>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</si>
  <si>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</si>
  <si>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</si>
  <si>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</si>
  <si>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</si>
  <si>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</si>
  <si>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</si>
  <si>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</si>
  <si>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</si>
  <si>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</si>
  <si>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</si>
  <si>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</si>
  <si>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</si>
  <si>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</si>
  <si>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</si>
  <si>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</si>
  <si>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</si>
  <si>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</si>
  <si>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</si>
  <si>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</si>
  <si>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</si>
  <si>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</si>
  <si>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</si>
  <si>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</si>
  <si>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</si>
  <si>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</si>
  <si>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</si>
  <si>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</si>
  <si>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</si>
  <si>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</si>
  <si>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</si>
  <si>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</si>
  <si>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</si>
  <si>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</si>
  <si>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</si>
  <si>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</si>
  <si>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</si>
  <si>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</si>
  <si>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</si>
  <si>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</si>
  <si>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</si>
  <si>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</si>
  <si>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</si>
  <si>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</si>
  <si>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</si>
  <si>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</si>
  <si>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</si>
  <si>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</si>
  <si>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</si>
  <si>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</si>
  <si>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</si>
  <si>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</si>
  <si>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</si>
  <si>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</si>
  <si>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</si>
  <si>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</si>
  <si>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</si>
  <si>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</si>
  <si>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</si>
  <si>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</si>
  <si>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</si>
  <si>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</si>
  <si>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</si>
  <si>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</si>
  <si>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</si>
  <si>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</si>
  <si>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</si>
  <si>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</si>
  <si>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</si>
  <si>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</si>
  <si>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</si>
  <si>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</si>
  <si>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</si>
  <si>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</si>
  <si>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</si>
  <si>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</si>
  <si>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</si>
  <si>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</si>
  <si>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</si>
  <si>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</si>
  <si>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</si>
  <si>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</si>
  <si>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</si>
  <si>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</si>
  <si>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</si>
  <si>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</si>
  <si>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</si>
  <si>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</si>
  <si>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</si>
  <si>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</si>
  <si>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</si>
  <si>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</si>
  <si>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</si>
  <si>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</si>
  <si>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</si>
  <si>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</si>
  <si>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</si>
  <si>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</si>
  <si>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</si>
  <si>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</si>
  <si>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</si>
  <si>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</si>
  <si>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</si>
  <si>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</si>
  <si>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</si>
  <si>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</si>
  <si>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</si>
  <si>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</si>
  <si>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</si>
  <si>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</si>
  <si>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</si>
  <si>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</si>
  <si>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</si>
  <si>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</si>
  <si>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</si>
  <si>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</si>
  <si>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</si>
  <si>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</si>
  <si>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</si>
  <si>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</si>
  <si>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</si>
  <si>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</si>
  <si>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</si>
  <si>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</si>
  <si>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</si>
  <si>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</si>
  <si>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</si>
  <si>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</si>
  <si>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</si>
  <si>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</si>
  <si>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</si>
  <si>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</si>
  <si>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</si>
  <si>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</si>
  <si>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</si>
  <si>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</si>
  <si>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</si>
  <si>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</si>
  <si>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</si>
  <si>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</si>
  <si>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</si>
  <si>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</si>
  <si>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</si>
  <si>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</si>
  <si>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</si>
  <si>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</si>
  <si>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</si>
  <si>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</si>
  <si>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</si>
  <si>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</si>
  <si>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</si>
  <si>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</si>
  <si>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</si>
  <si>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</si>
  <si>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</si>
  <si>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</si>
  <si>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</si>
  <si>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</si>
  <si>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</si>
  <si>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</si>
  <si>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</si>
  <si>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</si>
  <si>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</si>
  <si>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</si>
  <si>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</si>
  <si>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</si>
  <si>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</si>
  <si>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</si>
  <si>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</si>
  <si>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</si>
  <si>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</si>
  <si>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</si>
  <si>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</si>
  <si>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</si>
  <si>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</si>
  <si>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</si>
  <si>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</si>
  <si>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</si>
  <si>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</si>
  <si>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</si>
  <si>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</si>
  <si>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</si>
  <si>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</si>
  <si>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</si>
  <si>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</si>
  <si>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</si>
  <si>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</si>
  <si>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</si>
  <si>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</si>
  <si>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</si>
  <si>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</si>
  <si>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</si>
  <si>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</si>
  <si>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</si>
  <si>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</si>
  <si>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</si>
  <si>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</si>
  <si>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</si>
  <si>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</si>
  <si>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</si>
  <si>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</si>
  <si>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</si>
  <si>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</si>
  <si>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</si>
  <si>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</si>
  <si>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</si>
  <si>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</si>
  <si>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</si>
  <si>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</si>
  <si>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</si>
  <si>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</si>
  <si>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</si>
  <si>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</si>
  <si>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</si>
  <si>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</si>
  <si>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</si>
  <si>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</si>
  <si>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</si>
  <si>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</si>
  <si>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</si>
  <si>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</si>
  <si>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</si>
  <si>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</si>
  <si>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</si>
  <si>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</si>
  <si>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</si>
  <si>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</si>
  <si>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</si>
  <si>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</si>
  <si>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</si>
  <si>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</si>
  <si>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</si>
  <si>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</si>
  <si>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</si>
  <si>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</si>
  <si>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</si>
  <si>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</si>
  <si>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</si>
  <si>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</si>
  <si>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</si>
  <si>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</si>
  <si>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</si>
  <si>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</si>
  <si>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</si>
  <si>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</si>
  <si>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</si>
  <si>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</si>
  <si>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</si>
  <si>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</si>
  <si>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</si>
  <si>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</si>
  <si>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</si>
  <si>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</si>
  <si>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</si>
  <si>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</si>
  <si>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</si>
  <si>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</si>
  <si>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</si>
  <si>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</si>
  <si>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</si>
  <si>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</si>
  <si>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</si>
  <si>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</si>
  <si>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</si>
  <si>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</si>
  <si>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</si>
  <si>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</si>
  <si>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</si>
  <si>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</si>
  <si>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</si>
  <si>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</si>
  <si>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</si>
  <si>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</si>
  <si>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</si>
  <si>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</si>
  <si>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</si>
  <si>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</si>
  <si>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</si>
  <si>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</si>
  <si>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</si>
  <si>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</si>
  <si>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</si>
  <si>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</si>
  <si>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</si>
  <si>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</si>
  <si>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</si>
  <si>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</si>
  <si>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</si>
  <si>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</si>
  <si>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</si>
  <si>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</si>
  <si>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</si>
  <si>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</si>
  <si>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</si>
  <si>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</si>
  <si>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</si>
  <si>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</si>
  <si>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</si>
  <si>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</si>
  <si>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</si>
  <si>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</si>
  <si>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</si>
  <si>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</si>
  <si>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</si>
  <si>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</si>
  <si>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</si>
  <si>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</si>
  <si>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</si>
  <si>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</si>
  <si>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</si>
  <si>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</si>
  <si>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</si>
  <si>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</si>
  <si>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</si>
  <si>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</si>
  <si>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</si>
  <si>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</si>
  <si>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</si>
  <si>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</si>
  <si>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</si>
  <si>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</si>
  <si>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</si>
  <si>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</si>
  <si>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</si>
  <si>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</si>
  <si>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</si>
  <si>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</si>
  <si>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</si>
  <si>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</si>
  <si>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</si>
  <si>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</si>
  <si>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</si>
  <si>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</si>
  <si>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</si>
  <si>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</si>
  <si>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</si>
  <si>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</si>
  <si>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</si>
  <si>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</si>
  <si>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</si>
  <si>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</si>
  <si>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</si>
  <si>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</si>
  <si>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</si>
  <si>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</si>
  <si>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</si>
  <si>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</si>
  <si>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</si>
  <si>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</si>
  <si>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</si>
  <si>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</si>
  <si>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</si>
  <si>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</si>
  <si>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</si>
  <si>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</si>
  <si>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</si>
  <si>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</si>
  <si>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</si>
  <si>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</si>
  <si>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</si>
  <si>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</si>
  <si>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</si>
  <si>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</si>
  <si>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</si>
  <si>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</si>
  <si>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</si>
  <si>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</si>
  <si>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</si>
  <si>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</si>
  <si>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</si>
  <si>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</si>
  <si>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</si>
  <si>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</si>
  <si>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</si>
  <si>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</si>
  <si>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</si>
  <si>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</si>
  <si>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</si>
  <si>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</si>
  <si>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</si>
  <si>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</si>
  <si>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</si>
  <si>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</si>
  <si>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</si>
  <si>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</si>
  <si>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</si>
  <si>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</si>
  <si>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</si>
  <si>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</si>
  <si>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</si>
  <si>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</si>
  <si>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</si>
  <si>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</si>
  <si>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</si>
  <si>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</si>
  <si>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</si>
  <si>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</si>
  <si>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</si>
  <si>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</si>
  <si>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</si>
  <si>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</si>
  <si>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</si>
  <si>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</si>
  <si>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</si>
  <si>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</si>
  <si>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</si>
  <si>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</si>
  <si>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</si>
  <si>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</si>
  <si>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</si>
  <si>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</si>
  <si>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</si>
  <si>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</si>
  <si>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</si>
  <si>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</si>
  <si>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</si>
  <si>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</si>
  <si>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</si>
  <si>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</si>
  <si>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</si>
  <si>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</si>
  <si>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</si>
  <si>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</si>
  <si>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</si>
  <si>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</si>
  <si>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</si>
  <si>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</si>
  <si>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</si>
  <si>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</si>
  <si>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</si>
  <si>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</si>
  <si>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</si>
  <si>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</si>
  <si>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</si>
  <si>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</si>
  <si>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</si>
  <si>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</si>
  <si>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</si>
  <si>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</si>
  <si>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</si>
  <si>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</si>
  <si>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</si>
  <si>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</si>
  <si>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</si>
  <si>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</si>
  <si>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</si>
  <si>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</si>
  <si>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</si>
  <si>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</si>
  <si>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</si>
  <si>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</si>
  <si>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</si>
  <si>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</si>
  <si>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</si>
  <si>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</si>
  <si>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</si>
  <si>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</si>
  <si>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</si>
  <si>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</si>
  <si>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</si>
  <si>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</si>
  <si>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</si>
  <si>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</si>
  <si>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</si>
  <si>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</si>
  <si>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</si>
  <si>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</si>
  <si>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</si>
  <si>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</si>
  <si>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</si>
  <si>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</si>
  <si>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</si>
  <si>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</si>
  <si>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</si>
  <si>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</si>
  <si>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</si>
  <si>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</si>
  <si>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</si>
  <si>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</si>
  <si>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</si>
  <si>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</si>
  <si>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</si>
  <si>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</si>
  <si>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</si>
  <si>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</si>
  <si>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</si>
  <si>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</si>
  <si>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</si>
  <si>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</si>
  <si>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</si>
  <si>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</si>
  <si>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</si>
  <si>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</si>
  <si>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</si>
  <si>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</si>
  <si>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</si>
  <si>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</si>
  <si>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</si>
  <si>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</si>
  <si>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</si>
  <si>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</si>
  <si>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</si>
  <si>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</si>
  <si>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</si>
  <si>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</si>
  <si>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</si>
  <si>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</si>
  <si>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</si>
  <si>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</si>
  <si>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</si>
  <si>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</si>
  <si>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</si>
  <si>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</si>
  <si>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</si>
  <si>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</si>
  <si>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</si>
  <si>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</si>
  <si>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</si>
  <si>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</si>
  <si>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</si>
  <si>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</si>
  <si>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</si>
  <si>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</si>
  <si>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</si>
  <si>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</si>
  <si>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</si>
  <si>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</si>
  <si>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</si>
  <si>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</si>
  <si>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</si>
  <si>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</si>
  <si>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</si>
  <si>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</si>
  <si>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</si>
  <si>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</si>
  <si>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</si>
  <si>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</si>
  <si>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</si>
  <si>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</si>
  <si>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</si>
  <si>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</si>
  <si>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</si>
  <si>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</si>
  <si>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</si>
  <si>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</si>
  <si>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</si>
  <si>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</si>
  <si>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</si>
  <si>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</si>
  <si>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</si>
  <si>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</si>
  <si>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</si>
  <si>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</si>
  <si>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</si>
  <si>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</si>
  <si>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</si>
  <si>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</si>
  <si>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</si>
  <si>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</si>
  <si>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</si>
  <si>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</si>
  <si>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</si>
  <si>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</si>
  <si>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</si>
  <si>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</si>
  <si>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</si>
  <si>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</si>
  <si>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</si>
  <si>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</si>
  <si>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</si>
  <si>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</si>
  <si>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</si>
  <si>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</si>
  <si>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</si>
  <si>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</si>
  <si>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</si>
  <si>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</si>
  <si>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</si>
  <si>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</si>
  <si>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</si>
  <si>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</si>
  <si>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</si>
  <si>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</si>
  <si>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</si>
  <si>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</si>
  <si>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</si>
  <si>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</si>
  <si>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</si>
  <si>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</si>
  <si>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</si>
  <si>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</si>
  <si>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</si>
  <si>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</si>
  <si>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</si>
  <si>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</si>
  <si>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</si>
  <si>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</si>
  <si>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</si>
  <si>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</si>
  <si>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</si>
  <si>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</si>
  <si>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</si>
  <si>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</si>
  <si>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</si>
  <si>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</si>
  <si>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</si>
  <si>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</si>
  <si>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</si>
  <si>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</si>
  <si>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</si>
  <si>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</si>
  <si>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</si>
  <si>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</si>
  <si>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</si>
  <si>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</si>
  <si>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</si>
  <si>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</si>
  <si>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</si>
  <si>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</si>
  <si>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</si>
  <si>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</si>
  <si>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</si>
  <si>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</si>
  <si>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</si>
  <si>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</si>
  <si>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</si>
  <si>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</si>
  <si>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</si>
  <si>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</si>
  <si>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</si>
  <si>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</si>
  <si>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</si>
  <si>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</si>
  <si>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</si>
  <si>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</si>
  <si>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</si>
  <si>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</si>
  <si>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</si>
  <si>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</si>
  <si>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</si>
  <si>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</si>
  <si>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</si>
  <si>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</si>
  <si>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</si>
  <si>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</si>
  <si>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</si>
  <si>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</si>
  <si>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</si>
  <si>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</si>
  <si>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</si>
  <si>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</si>
  <si>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</si>
  <si>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</si>
  <si>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</si>
  <si>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</si>
  <si>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</si>
  <si>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</si>
  <si>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</si>
  <si>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</si>
  <si>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</si>
  <si>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</si>
  <si>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</si>
  <si>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</si>
  <si>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</si>
  <si>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</si>
  <si>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</si>
  <si>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</si>
  <si>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</si>
  <si>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</si>
  <si>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</si>
  <si>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</si>
  <si>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</si>
  <si>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</si>
  <si>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</si>
  <si>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</si>
  <si>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</si>
  <si>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</si>
  <si>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</si>
  <si>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</si>
  <si>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</si>
  <si>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</si>
  <si>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</si>
  <si>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</si>
  <si>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</si>
  <si>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</si>
  <si>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</si>
  <si>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</si>
  <si>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</si>
  <si>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</si>
  <si>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</si>
  <si>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</si>
  <si>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</si>
  <si>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</si>
  <si>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</si>
  <si>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</si>
  <si>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</si>
  <si>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</si>
  <si>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</si>
  <si>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</si>
  <si>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</si>
  <si>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</si>
  <si>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</si>
  <si>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</si>
  <si>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</si>
  <si>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</si>
  <si>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</si>
  <si>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</si>
  <si>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</si>
  <si>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</si>
  <si>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</si>
  <si>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</si>
  <si>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</si>
  <si>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</si>
  <si>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</si>
  <si>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</si>
  <si>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</si>
  <si>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</si>
  <si>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</si>
  <si>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</si>
  <si>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</si>
  <si>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</si>
  <si>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</si>
  <si>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</si>
  <si>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</si>
  <si>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</si>
  <si>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</si>
  <si>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</si>
  <si>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</si>
  <si>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</si>
  <si>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</si>
  <si>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</si>
  <si>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</si>
  <si>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</si>
  <si>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</si>
  <si>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</si>
  <si>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</si>
  <si>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</si>
  <si>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</si>
  <si>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</si>
  <si>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</si>
  <si>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</si>
  <si>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</si>
  <si>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</si>
  <si>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</si>
  <si>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</si>
  <si>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</si>
  <si>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</si>
  <si>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</si>
  <si>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</si>
  <si>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</si>
  <si>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</si>
  <si>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</si>
  <si>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</si>
  <si>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</si>
  <si>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</si>
  <si>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</si>
  <si>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</si>
  <si>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</si>
  <si>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</si>
  <si>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</si>
  <si>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</si>
  <si>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</si>
  <si>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</si>
  <si>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</si>
  <si>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</si>
  <si>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</si>
  <si>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</si>
  <si>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</si>
  <si>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</si>
  <si>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</si>
  <si>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</si>
  <si>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</si>
  <si>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</si>
  <si>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</si>
  <si>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</si>
  <si>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</si>
  <si>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</si>
  <si>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</si>
  <si>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</si>
  <si>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</si>
  <si>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</si>
  <si>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</si>
  <si>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</si>
  <si>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</si>
  <si>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</si>
  <si>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</si>
  <si>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</si>
  <si>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</si>
  <si>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</si>
  <si>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</si>
  <si>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</si>
  <si>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</si>
  <si>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</si>
  <si>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</si>
  <si>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</si>
  <si>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</si>
  <si>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</si>
  <si>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</si>
  <si>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</si>
  <si>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</si>
  <si>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</si>
  <si>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</si>
  <si>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</si>
  <si>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</si>
  <si>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</si>
  <si>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</si>
  <si>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</si>
  <si>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</si>
  <si>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</si>
  <si>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</si>
  <si>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</si>
  <si>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</si>
  <si>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</si>
  <si>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</si>
  <si>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</si>
  <si>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</si>
  <si>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</si>
  <si>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</si>
  <si>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</si>
  <si>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</si>
  <si>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</si>
  <si>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</si>
  <si>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</si>
  <si>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</si>
  <si>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</si>
  <si>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</si>
  <si>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</si>
  <si>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</si>
  <si>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</si>
  <si>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</si>
  <si>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</si>
  <si>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</si>
  <si>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</si>
  <si>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</si>
  <si>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</si>
  <si>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</si>
  <si>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</si>
  <si>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</si>
  <si>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</si>
  <si>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</si>
  <si>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</si>
  <si>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</si>
  <si>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</si>
  <si>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</si>
  <si>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</si>
  <si>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</si>
  <si>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</si>
  <si>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</si>
  <si>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</si>
  <si>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</si>
  <si>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</si>
  <si>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</si>
  <si>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</si>
  <si>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</si>
  <si>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</si>
  <si>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</si>
  <si>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</si>
  <si>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</si>
  <si>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</si>
  <si>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</si>
  <si>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</si>
  <si>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</si>
  <si>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</si>
  <si>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</si>
  <si>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</si>
  <si>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</si>
  <si>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</si>
  <si>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</si>
  <si>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</si>
  <si>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</si>
  <si>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</si>
  <si>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</si>
  <si>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</si>
  <si>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</si>
  <si>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</si>
  <si>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</si>
  <si>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</si>
  <si>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</si>
  <si>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</si>
  <si>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</si>
  <si>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</si>
  <si>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</si>
  <si>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</si>
  <si>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</si>
  <si>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</si>
  <si>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</si>
  <si>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</si>
  <si>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</si>
  <si>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</si>
  <si>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</si>
  <si>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</si>
  <si>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</si>
  <si>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</si>
  <si>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</si>
  <si>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</si>
  <si>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</si>
  <si>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</si>
  <si>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</si>
  <si>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</si>
  <si>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</si>
  <si>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</si>
  <si>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</si>
  <si>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</si>
  <si>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</si>
  <si>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</si>
  <si>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</si>
  <si>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</si>
  <si>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</si>
  <si>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</si>
  <si>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</si>
  <si>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</si>
  <si>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</si>
  <si>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</si>
  <si>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</si>
  <si>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</si>
  <si>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</si>
  <si>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</si>
  <si>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</si>
  <si>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</si>
  <si>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</si>
  <si>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</si>
  <si>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</si>
  <si>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</si>
  <si>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</si>
  <si>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</si>
  <si>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</si>
  <si>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</si>
  <si>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</si>
  <si>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</si>
  <si>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</si>
  <si>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</si>
  <si>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</si>
  <si>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</si>
  <si>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</si>
  <si>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</si>
  <si>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</si>
  <si>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</si>
  <si>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</si>
  <si>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</si>
  <si>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</si>
  <si>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</si>
  <si>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</si>
  <si>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</si>
  <si>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</si>
  <si>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</si>
  <si>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</si>
  <si>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</si>
  <si>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</si>
  <si>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</si>
  <si>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</si>
  <si>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</si>
  <si>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</si>
  <si>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</si>
  <si>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</si>
  <si>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</si>
  <si>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</si>
  <si>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</si>
  <si>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</si>
  <si>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</si>
  <si>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</si>
  <si>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</si>
  <si>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</si>
  <si>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</si>
  <si>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</si>
  <si>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</si>
  <si>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</si>
  <si>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</si>
  <si>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</si>
  <si>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</si>
  <si>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</si>
  <si>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</si>
  <si>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</si>
  <si>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</si>
  <si>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</si>
  <si>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</si>
  <si>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</si>
  <si>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</si>
  <si>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</si>
  <si>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</si>
  <si>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</si>
  <si>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</si>
  <si>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</si>
  <si>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</si>
  <si>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</si>
  <si>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</si>
  <si>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</si>
  <si>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</si>
  <si>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</si>
  <si>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</si>
  <si>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</si>
  <si>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</si>
  <si>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</si>
  <si>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</si>
  <si>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</si>
  <si>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</si>
  <si>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</si>
  <si>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</si>
  <si>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</si>
  <si>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</si>
  <si>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</si>
  <si>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</si>
  <si>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</si>
  <si>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</si>
  <si>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</si>
  <si>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</si>
  <si>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</si>
  <si>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</si>
  <si>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</si>
  <si>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</si>
  <si>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</si>
  <si>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</si>
  <si>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</si>
  <si>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</si>
  <si>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</si>
  <si>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</si>
  <si>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</si>
  <si>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</si>
  <si>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</si>
  <si>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</si>
  <si>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</si>
  <si>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</si>
  <si>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</si>
  <si>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</si>
  <si>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</si>
  <si>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</si>
  <si>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</si>
  <si>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</si>
  <si>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</si>
  <si>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</si>
  <si>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</si>
  <si>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</si>
  <si>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</si>
  <si>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</si>
  <si>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</si>
  <si>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</si>
  <si>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</si>
  <si>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</si>
  <si>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</si>
  <si>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</si>
  <si>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</si>
  <si>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</si>
  <si>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</si>
  <si>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</si>
  <si>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</si>
  <si>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</si>
  <si>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</si>
  <si>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</si>
  <si>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</si>
  <si>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</si>
  <si>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</si>
  <si>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</si>
  <si>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</si>
  <si>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</si>
  <si>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</si>
  <si>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</si>
  <si>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</si>
  <si>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</si>
  <si>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</si>
  <si>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</si>
  <si>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</si>
  <si>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</si>
  <si>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</si>
  <si>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</si>
  <si>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</si>
  <si>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</si>
  <si>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</si>
  <si>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</si>
  <si>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</si>
  <si>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</si>
  <si>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</si>
  <si>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</si>
  <si>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</si>
  <si>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</si>
  <si>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</si>
  <si>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</si>
  <si>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</si>
  <si>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</si>
  <si>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</si>
  <si>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</si>
  <si>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</si>
  <si>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</si>
  <si>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</si>
  <si>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</si>
  <si>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</si>
  <si>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</si>
  <si>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</si>
  <si>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</si>
  <si>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</si>
  <si>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</si>
  <si>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</si>
  <si>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</si>
  <si>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</si>
  <si>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</si>
  <si>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</si>
  <si>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</si>
  <si>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</si>
  <si>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</si>
  <si>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</si>
  <si>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</si>
  <si>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</si>
  <si>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</si>
  <si>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</si>
  <si>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</si>
  <si>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</si>
  <si>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</si>
  <si>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</si>
  <si>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</si>
  <si>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</si>
  <si>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</si>
  <si>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</si>
  <si>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</si>
  <si>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</si>
  <si>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</si>
  <si>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</si>
  <si>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</si>
  <si>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</si>
  <si>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</si>
  <si>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</si>
  <si>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</si>
  <si>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</si>
  <si>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</si>
  <si>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</si>
  <si>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</si>
  <si>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</si>
  <si>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</si>
  <si>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</si>
  <si>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</si>
  <si>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</si>
  <si>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</si>
  <si>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</si>
  <si>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</si>
  <si>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</si>
  <si>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</si>
  <si>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</si>
  <si>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</si>
  <si>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</si>
  <si>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</si>
  <si>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</si>
  <si>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</si>
  <si>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</si>
  <si>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</si>
  <si>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</si>
  <si>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</si>
  <si>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</si>
  <si>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</si>
  <si>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</si>
  <si>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</si>
  <si>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</si>
  <si>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</si>
  <si>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</si>
  <si>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</si>
  <si>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</si>
  <si>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</si>
  <si>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</si>
  <si>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</si>
  <si>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</si>
  <si>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</si>
  <si>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</si>
  <si>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</si>
  <si>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</si>
  <si>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</si>
  <si>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</si>
  <si>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</si>
  <si>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</si>
  <si>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</si>
  <si>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</si>
  <si>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</si>
  <si>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</si>
  <si>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</si>
  <si>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</si>
  <si>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</si>
  <si>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</si>
  <si>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</si>
  <si>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</si>
  <si>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</si>
  <si>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</si>
  <si>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</si>
  <si>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</si>
  <si>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</si>
  <si>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</si>
  <si>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</si>
  <si>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</si>
  <si>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</si>
  <si>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</si>
  <si>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</si>
  <si>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</si>
  <si>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</si>
  <si>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</si>
  <si>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</si>
  <si>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</si>
  <si>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</si>
  <si>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</si>
  <si>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</si>
  <si>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</si>
  <si>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</si>
  <si>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</si>
  <si>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</si>
  <si>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</si>
  <si>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</si>
  <si>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</si>
  <si>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</si>
  <si>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</si>
  <si>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</si>
  <si>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</si>
  <si>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</si>
  <si>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</si>
  <si>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</si>
  <si>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</si>
  <si>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</si>
  <si>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</si>
  <si>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</si>
  <si>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</si>
  <si>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</si>
  <si>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</si>
  <si>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</si>
  <si>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</si>
  <si>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</si>
  <si>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</si>
  <si>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</si>
  <si>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</si>
  <si>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</si>
  <si>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</si>
  <si>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</si>
  <si>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</si>
  <si>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</si>
  <si>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</si>
  <si>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</si>
  <si>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</si>
  <si>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</si>
  <si>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</si>
  <si>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</si>
  <si>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</si>
  <si>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</si>
  <si>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</si>
  <si>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</si>
  <si>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</si>
  <si>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</si>
  <si>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</si>
  <si>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</si>
  <si>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</si>
  <si>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</si>
  <si>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</si>
  <si>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</si>
  <si>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</si>
  <si>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</si>
  <si>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</si>
  <si>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</si>
  <si>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</si>
  <si>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</si>
  <si>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</si>
  <si>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</si>
  <si>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</si>
  <si>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</si>
  <si>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</si>
  <si>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</si>
  <si>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</si>
  <si>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</si>
  <si>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</si>
  <si>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</si>
  <si>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</si>
  <si>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</si>
  <si>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</si>
  <si>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</si>
  <si>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</si>
  <si>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</si>
  <si>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</si>
  <si>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</si>
  <si>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</si>
  <si>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</si>
  <si>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</si>
  <si>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</si>
  <si>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</si>
  <si>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</si>
  <si>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</si>
  <si>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</si>
  <si>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</si>
  <si>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</si>
  <si>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</si>
  <si>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</si>
  <si>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</si>
  <si>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</si>
  <si>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</si>
  <si>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</si>
  <si>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</si>
  <si>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</si>
  <si>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</si>
  <si>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</si>
  <si>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</si>
  <si>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</si>
  <si>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</si>
  <si>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</si>
  <si>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</si>
  <si>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</si>
  <si>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</si>
  <si>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</si>
  <si>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</si>
  <si>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</si>
  <si>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</si>
  <si>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</si>
  <si>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</si>
  <si>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</si>
  <si>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</si>
  <si>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</si>
  <si>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</si>
  <si>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</si>
  <si>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</si>
  <si>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</si>
  <si>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</si>
  <si>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</si>
  <si>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</si>
  <si>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</si>
  <si>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</si>
  <si>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</si>
  <si>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</si>
  <si>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</si>
  <si>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</si>
  <si>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</si>
  <si>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</si>
  <si>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</si>
  <si>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</si>
  <si>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</si>
  <si>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</si>
  <si>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</si>
  <si>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</si>
  <si>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</si>
  <si>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</si>
  <si>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</si>
  <si>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</si>
  <si>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</si>
  <si>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</si>
  <si>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</si>
  <si>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</si>
  <si>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</si>
  <si>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</si>
  <si>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</si>
  <si>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</si>
  <si>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</si>
  <si>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</si>
  <si>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</si>
  <si>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</si>
  <si>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</si>
  <si>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</si>
  <si>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</si>
  <si>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</si>
  <si>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</si>
  <si>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</si>
  <si>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</si>
  <si>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</si>
  <si>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</si>
  <si>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</si>
  <si>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</si>
  <si>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</si>
  <si>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</si>
  <si>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</si>
  <si>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</si>
  <si>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</si>
  <si>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</si>
  <si>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</si>
  <si>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</si>
  <si>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</si>
  <si>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</si>
  <si>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</si>
  <si>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</si>
  <si>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</si>
  <si>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</si>
  <si>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</si>
  <si>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</si>
  <si>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</si>
  <si>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</si>
  <si>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</si>
  <si>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</si>
  <si>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</si>
  <si>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</si>
  <si>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</si>
  <si>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</si>
  <si>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</si>
  <si>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</si>
  <si>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</si>
  <si>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</si>
  <si>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</si>
  <si>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</si>
  <si>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</si>
  <si>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</si>
  <si>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</si>
  <si>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</si>
  <si>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</si>
  <si>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</si>
  <si>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</si>
  <si>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</si>
  <si>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</si>
  <si>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</si>
  <si>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</si>
  <si>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</si>
  <si>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</si>
  <si>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</si>
  <si>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</si>
  <si>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</si>
  <si>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</si>
  <si>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</si>
  <si>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</si>
  <si>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</si>
  <si>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</si>
  <si>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</si>
  <si>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</si>
  <si>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</si>
  <si>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</si>
  <si>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</si>
  <si>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</si>
  <si>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</si>
  <si>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</si>
  <si>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</si>
  <si>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</si>
  <si>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</si>
  <si>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</si>
  <si>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</si>
  <si>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</si>
  <si>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</si>
  <si>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</si>
  <si>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</si>
  <si>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</si>
  <si>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</si>
  <si>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</si>
  <si>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</si>
  <si>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</si>
  <si>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</si>
  <si>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</si>
  <si>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</si>
  <si>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</si>
  <si>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</si>
  <si>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</si>
  <si>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</si>
  <si>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</si>
  <si>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</si>
  <si>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</si>
  <si>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</si>
  <si>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</si>
  <si>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</si>
  <si>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</si>
  <si>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</si>
  <si>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</si>
  <si>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</si>
  <si>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</si>
  <si>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</si>
  <si>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</si>
  <si>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</si>
  <si>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</si>
  <si>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</si>
  <si>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</si>
  <si>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</si>
  <si>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</si>
  <si>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</si>
  <si>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</si>
  <si>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</si>
  <si>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</si>
  <si>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</si>
  <si>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</si>
  <si>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</si>
  <si>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</si>
  <si>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</si>
  <si>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</si>
  <si>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</si>
  <si>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</si>
  <si>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</si>
  <si>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</si>
  <si>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</si>
  <si>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</si>
  <si>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</si>
  <si>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</si>
  <si>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</si>
  <si>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</si>
  <si>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</si>
  <si>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</si>
  <si>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</si>
  <si>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</si>
  <si>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</si>
  <si>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</si>
  <si>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</si>
  <si>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</si>
  <si>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</si>
  <si>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</si>
  <si>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</si>
  <si>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</si>
  <si>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</si>
  <si>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</si>
  <si>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</si>
  <si>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</si>
  <si>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</si>
  <si>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</si>
  <si>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</si>
  <si>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</si>
  <si>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</si>
  <si>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</si>
  <si>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</si>
  <si>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</si>
  <si>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</si>
  <si>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</si>
  <si>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</si>
  <si>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</si>
  <si>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</si>
  <si>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</si>
  <si>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</si>
  <si>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</si>
  <si>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</si>
  <si>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</si>
  <si>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</si>
  <si>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</si>
  <si>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</si>
  <si>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</si>
  <si>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</si>
  <si>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</si>
  <si>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</si>
  <si>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</si>
  <si>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</si>
  <si>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</si>
  <si>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</si>
  <si>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</si>
  <si>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</si>
  <si>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</si>
  <si>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</si>
  <si>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</si>
  <si>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</si>
  <si>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</si>
  <si>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</si>
  <si>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</si>
  <si>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</si>
  <si>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</si>
  <si>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</si>
  <si>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</si>
  <si>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</si>
  <si>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</si>
  <si>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</si>
  <si>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</si>
  <si>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</si>
  <si>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</si>
  <si>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</si>
  <si>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</si>
  <si>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</si>
  <si>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</si>
  <si>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</si>
  <si>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</si>
  <si>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</si>
  <si>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</si>
  <si>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</si>
  <si>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</si>
  <si>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</si>
  <si>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</si>
  <si>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</si>
  <si>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</si>
  <si>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</si>
  <si>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</si>
  <si>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</si>
  <si>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</si>
  <si>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</si>
  <si>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</si>
  <si>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</si>
  <si>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</si>
  <si>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</si>
  <si>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</si>
  <si>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</si>
  <si>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</si>
  <si>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</si>
  <si>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</si>
  <si>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</si>
  <si>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</si>
  <si>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</si>
  <si>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</si>
  <si>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</si>
  <si>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</si>
  <si>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</si>
  <si>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</si>
  <si>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</si>
  <si>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</si>
  <si>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</si>
  <si>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</si>
  <si>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</si>
  <si>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</si>
  <si>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</si>
  <si>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</si>
  <si>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</si>
  <si>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</si>
  <si>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</si>
  <si>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</si>
  <si>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</si>
  <si>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</si>
  <si>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</si>
  <si>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</si>
  <si>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</si>
  <si>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</si>
  <si>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</si>
  <si>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</si>
  <si>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</si>
  <si>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</si>
  <si>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</si>
  <si>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</si>
  <si>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</si>
  <si>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</si>
  <si>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</si>
  <si>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</si>
  <si>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</si>
  <si>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</si>
  <si>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</si>
  <si>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</si>
  <si>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</si>
  <si>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</si>
  <si>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</si>
  <si>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</si>
  <si>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</si>
  <si>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</si>
  <si>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</si>
  <si>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</si>
  <si>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</si>
  <si>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</si>
  <si>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</si>
  <si>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</si>
  <si>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</si>
  <si>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</si>
  <si>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</si>
  <si>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</si>
  <si>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</si>
  <si>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</si>
  <si>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</si>
  <si>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</si>
  <si>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</si>
  <si>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</si>
  <si>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</si>
  <si>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</si>
  <si>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</si>
  <si>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</si>
  <si>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</si>
  <si>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</si>
  <si>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</si>
  <si>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</si>
  <si>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</si>
  <si>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</si>
  <si>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</si>
  <si>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</si>
  <si>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</si>
  <si>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</si>
  <si>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</si>
  <si>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</si>
  <si>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</si>
  <si>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</si>
  <si>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</si>
  <si>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</si>
  <si>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</si>
  <si>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</si>
  <si>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</si>
  <si>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</si>
  <si>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</si>
  <si>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</si>
  <si>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</si>
  <si>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</si>
  <si>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</si>
  <si>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</si>
  <si>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</si>
  <si>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</si>
  <si>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</si>
  <si>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</si>
  <si>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</si>
  <si>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</si>
  <si>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</si>
  <si>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</si>
  <si>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</si>
  <si>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</si>
  <si>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</si>
  <si>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</si>
  <si>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</si>
  <si>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</si>
  <si>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</si>
  <si>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</si>
  <si>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</si>
  <si>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</si>
  <si>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</si>
  <si>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</si>
  <si>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</si>
  <si>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</si>
  <si>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</si>
  <si>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</si>
  <si>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</si>
  <si>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</si>
  <si>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</si>
  <si>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</si>
  <si>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</si>
  <si>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</si>
  <si>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</si>
  <si>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</si>
  <si>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</si>
  <si>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</si>
  <si>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</si>
  <si>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</si>
  <si>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</si>
  <si>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</si>
  <si>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</si>
  <si>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</si>
  <si>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</si>
  <si>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</si>
  <si>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</si>
  <si>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</si>
  <si>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</si>
  <si>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</si>
  <si>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</si>
  <si>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</si>
  <si>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</si>
  <si>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</si>
  <si>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</si>
  <si>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</si>
  <si>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</si>
  <si>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</si>
  <si>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</si>
  <si>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</si>
  <si>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</si>
  <si>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</si>
  <si>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</si>
  <si>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</si>
  <si>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</si>
  <si>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</si>
  <si>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</si>
  <si>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</si>
  <si>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</si>
  <si>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</si>
  <si>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</si>
  <si>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</si>
  <si>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</si>
  <si>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</si>
  <si>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</si>
  <si>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</si>
  <si>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</si>
  <si>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</si>
  <si>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</si>
  <si>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</si>
  <si>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</si>
  <si>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</si>
  <si>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</si>
  <si>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</si>
  <si>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</si>
  <si>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</si>
  <si>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</si>
  <si>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</si>
  <si>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</si>
  <si>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</si>
  <si>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</si>
  <si>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</si>
  <si>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</si>
  <si>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</si>
  <si>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</si>
  <si>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</si>
  <si>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</si>
  <si>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</si>
  <si>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</si>
  <si>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</si>
  <si>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</si>
  <si>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</si>
  <si>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</si>
  <si>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</si>
  <si>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</si>
  <si>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</si>
  <si>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</si>
  <si>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</si>
  <si>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</si>
  <si>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</si>
  <si>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</si>
  <si>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</si>
  <si>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</si>
  <si>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</si>
  <si>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</si>
  <si>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</si>
  <si>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</si>
  <si>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</si>
  <si>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</si>
  <si>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</si>
  <si>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</si>
  <si>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</si>
  <si>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</si>
  <si>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</si>
  <si>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</si>
  <si>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</si>
  <si>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</si>
  <si>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</si>
  <si>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</si>
  <si>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</si>
  <si>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</si>
  <si>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</si>
  <si>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</si>
  <si>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</si>
  <si>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</si>
  <si>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</si>
  <si>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</si>
  <si>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</si>
  <si>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</si>
  <si>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</si>
  <si>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</si>
  <si>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</si>
  <si>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</si>
  <si>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</si>
  <si>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</si>
  <si>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</si>
  <si>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</si>
  <si>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</si>
  <si>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</si>
  <si>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</si>
  <si>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</si>
  <si>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</si>
  <si>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</si>
  <si>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</si>
  <si>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</si>
  <si>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</si>
  <si>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</si>
  <si>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</si>
  <si>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</si>
  <si>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</si>
  <si>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</si>
  <si>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</si>
  <si>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</si>
  <si>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</si>
  <si>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</si>
  <si>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</si>
  <si>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</si>
  <si>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</si>
  <si>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</si>
  <si>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</si>
  <si>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</si>
  <si>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</si>
  <si>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</si>
  <si>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</si>
  <si>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</si>
  <si>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</si>
  <si>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</si>
  <si>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</si>
  <si>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</si>
  <si>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</si>
  <si>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</si>
  <si>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</si>
  <si>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</si>
  <si>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</si>
  <si>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</si>
  <si>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</si>
  <si>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</si>
  <si>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</si>
  <si>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</si>
  <si>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</si>
  <si>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</si>
  <si>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</si>
  <si>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</si>
  <si>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</si>
  <si>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</si>
  <si>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</si>
  <si>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</si>
  <si>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</si>
  <si>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</si>
  <si>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</si>
  <si>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</si>
  <si>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</si>
  <si>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</si>
  <si>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</si>
  <si>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</si>
  <si>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</si>
  <si>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</si>
  <si>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</si>
  <si>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</si>
  <si>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</si>
  <si>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</si>
  <si>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</si>
  <si>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</si>
  <si>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</si>
  <si>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</si>
  <si>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</si>
  <si>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</si>
  <si>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</si>
  <si>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</si>
  <si>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</si>
  <si>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</si>
  <si>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</si>
  <si>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</si>
  <si>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</si>
  <si>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</si>
  <si>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</si>
  <si>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</si>
  <si>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</si>
  <si>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</si>
  <si>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</si>
  <si>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</si>
  <si>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</si>
  <si>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</si>
  <si>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</si>
  <si>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</si>
  <si>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</si>
  <si>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</si>
  <si>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</si>
  <si>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</si>
  <si>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</si>
  <si>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</si>
  <si>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</si>
  <si>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</si>
  <si>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</si>
  <si>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</si>
  <si>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</si>
  <si>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</si>
  <si>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</si>
  <si>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</si>
  <si>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</si>
  <si>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</si>
  <si>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</si>
  <si>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</si>
  <si>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</si>
  <si>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</si>
  <si>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</si>
  <si>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</si>
  <si>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</si>
  <si>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</si>
  <si>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</si>
  <si>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</si>
  <si>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</si>
  <si>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</si>
  <si>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</si>
  <si>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</si>
  <si>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</si>
  <si>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</si>
  <si>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</si>
  <si>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</si>
  <si>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</si>
  <si>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</si>
  <si>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</si>
  <si>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</si>
  <si>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</si>
  <si>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</si>
  <si>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</si>
  <si>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</si>
  <si>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</si>
  <si>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</si>
  <si>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</si>
  <si>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</si>
  <si>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</si>
  <si>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</si>
  <si>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</si>
  <si>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</si>
  <si>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</si>
  <si>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</si>
  <si>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</si>
  <si>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</si>
  <si>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</si>
  <si>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</si>
  <si>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</si>
  <si>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</si>
  <si>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</si>
  <si>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</si>
  <si>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</si>
  <si>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</si>
  <si>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</si>
  <si>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</si>
  <si>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</si>
  <si>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</si>
  <si>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</si>
  <si>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</si>
  <si>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</si>
  <si>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</si>
  <si>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</si>
  <si>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</si>
  <si>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</si>
  <si>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</si>
  <si>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</si>
  <si>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</si>
  <si>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</si>
  <si>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</si>
  <si>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</si>
  <si>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</si>
  <si>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</si>
  <si>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</si>
  <si>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</si>
  <si>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</si>
  <si>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</si>
  <si>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</si>
  <si>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</si>
  <si>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</si>
  <si>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</si>
  <si>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</si>
  <si>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</si>
  <si>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</si>
  <si>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</si>
  <si>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</si>
  <si>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</si>
  <si>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</si>
  <si>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</si>
  <si>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</si>
  <si>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</si>
  <si>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</si>
  <si>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</si>
  <si>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</si>
  <si>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</si>
  <si>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</si>
  <si>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</si>
  <si>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</si>
  <si>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</si>
  <si>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</si>
  <si>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</si>
  <si>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</si>
  <si>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</si>
  <si>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</si>
  <si>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</si>
  <si>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</si>
  <si>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</si>
  <si>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</si>
  <si>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</si>
  <si>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</si>
  <si>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</si>
  <si>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</si>
  <si>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</si>
  <si>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</si>
  <si>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</si>
  <si>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</si>
  <si>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</si>
  <si>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</si>
  <si>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</si>
  <si>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</si>
  <si>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</si>
  <si>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</si>
  <si>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</si>
  <si>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</si>
  <si>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</si>
  <si>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</si>
  <si>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</si>
  <si>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</si>
  <si>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</si>
  <si>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</si>
  <si>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</si>
  <si>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</si>
  <si>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</si>
  <si>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</si>
  <si>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</si>
  <si>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</si>
  <si>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</si>
  <si>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</si>
  <si>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</si>
  <si>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</si>
  <si>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</si>
  <si>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</si>
  <si>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</si>
  <si>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</si>
  <si>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</si>
  <si>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</si>
  <si>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</si>
  <si>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</si>
  <si>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</si>
  <si>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</si>
  <si>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</si>
  <si>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</si>
  <si>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</si>
  <si>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</si>
  <si>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</si>
  <si>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</si>
  <si>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</si>
  <si>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</si>
  <si>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</si>
  <si>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</si>
  <si>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</si>
  <si>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</si>
  <si>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</si>
  <si>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</si>
  <si>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</si>
  <si>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</si>
  <si>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</si>
  <si>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</si>
  <si>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</si>
  <si>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</si>
  <si>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</si>
  <si>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</si>
  <si>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</si>
  <si>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</si>
  <si>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</si>
  <si>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</si>
  <si>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</si>
  <si>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</si>
  <si>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</si>
  <si>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</si>
  <si>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</si>
  <si>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</si>
  <si>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</si>
  <si>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</si>
  <si>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</si>
  <si>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</si>
  <si>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</si>
  <si>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</si>
  <si>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</si>
  <si>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</si>
  <si>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</si>
  <si>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</si>
  <si>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</si>
  <si>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</si>
  <si>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</si>
  <si>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</si>
  <si>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</si>
  <si>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</si>
  <si>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</si>
  <si>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</si>
  <si>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</si>
  <si>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</si>
  <si>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</si>
  <si>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</si>
  <si>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</si>
  <si>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</si>
  <si>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</si>
  <si>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</si>
  <si>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</si>
  <si>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</si>
  <si>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</si>
  <si>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</si>
  <si>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</si>
  <si>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</si>
  <si>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</si>
  <si>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</si>
  <si>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</si>
  <si>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</si>
  <si>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</si>
  <si>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</si>
  <si>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</si>
  <si>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</si>
  <si>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</si>
  <si>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</si>
  <si>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</si>
  <si>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</si>
  <si>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</si>
  <si>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</si>
  <si>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</si>
  <si>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</si>
  <si>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</si>
  <si>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</si>
  <si>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</si>
  <si>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</si>
  <si>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</si>
  <si>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</si>
  <si>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</si>
  <si>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</si>
  <si>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</si>
  <si>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</si>
  <si>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</si>
  <si>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</si>
  <si>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</si>
  <si>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</si>
  <si>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</si>
  <si>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</si>
  <si>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</si>
  <si>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</si>
  <si>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</si>
  <si>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</si>
  <si>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</si>
  <si>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</si>
  <si>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</si>
  <si>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</si>
  <si>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</si>
  <si>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</si>
  <si>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</si>
  <si>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</si>
  <si>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</si>
  <si>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</si>
  <si>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</si>
  <si>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</si>
  <si>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</si>
  <si>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</si>
  <si>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</si>
  <si>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</si>
  <si>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</si>
  <si>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</si>
  <si>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</si>
  <si>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</si>
  <si>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</si>
  <si>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</si>
  <si>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</si>
  <si>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</si>
  <si>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</si>
  <si>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</si>
  <si>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</si>
  <si>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</si>
  <si>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</si>
  <si>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</si>
  <si>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</si>
  <si>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</si>
  <si>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</si>
  <si>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</si>
  <si>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</si>
  <si>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</si>
  <si>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</si>
  <si>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</si>
  <si>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</si>
  <si>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</si>
  <si>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</si>
  <si>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</si>
  <si>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</si>
  <si>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</si>
  <si>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</si>
  <si>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</si>
  <si>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</si>
  <si>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</si>
  <si>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</si>
  <si>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</si>
  <si>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</si>
  <si>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</si>
  <si>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</si>
  <si>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</si>
  <si>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</si>
  <si>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</si>
  <si>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</si>
  <si>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</si>
  <si>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</si>
  <si>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</si>
  <si>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</si>
  <si>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</si>
  <si>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</si>
  <si>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</si>
  <si>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</si>
  <si>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</si>
  <si>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</si>
  <si>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</si>
  <si>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</si>
  <si>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</si>
  <si>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</si>
  <si>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</si>
  <si>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</si>
  <si>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</si>
  <si>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</si>
  <si>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</si>
  <si>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</si>
  <si>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</si>
  <si>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</si>
  <si>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</si>
  <si>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</si>
  <si>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</si>
  <si>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</si>
  <si>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</si>
  <si>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</si>
  <si>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</si>
  <si>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</si>
  <si>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</si>
  <si>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</si>
  <si>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</si>
  <si>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</si>
  <si>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</si>
  <si>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</si>
  <si>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</si>
  <si>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</si>
  <si>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</si>
  <si>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</si>
  <si>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</si>
  <si>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</si>
  <si>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</si>
  <si>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</si>
  <si>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</si>
  <si>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</si>
  <si>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</si>
  <si>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</si>
  <si>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</si>
  <si>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</si>
  <si>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</si>
  <si>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</si>
  <si>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</si>
  <si>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</si>
  <si>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</si>
  <si>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</si>
  <si>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</si>
  <si>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</si>
  <si>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</si>
  <si>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</si>
  <si>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</si>
  <si>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</si>
  <si>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</si>
  <si>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</si>
  <si>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</si>
  <si>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</si>
  <si>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</si>
  <si>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</si>
  <si>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</si>
  <si>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</si>
  <si>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</si>
  <si>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</si>
  <si>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</si>
  <si>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</si>
  <si>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</si>
  <si>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</si>
  <si>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</si>
  <si>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</si>
  <si>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</si>
  <si>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</si>
  <si>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</si>
  <si>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</si>
  <si>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</si>
  <si>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</si>
  <si>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</si>
  <si>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</si>
  <si>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</si>
  <si>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</si>
  <si>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</si>
  <si>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</si>
  <si>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</si>
  <si>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</si>
  <si>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</si>
  <si>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</si>
  <si>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</si>
  <si>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</si>
  <si>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</si>
  <si>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</si>
  <si>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</si>
  <si>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</si>
  <si>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</si>
  <si>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</si>
  <si>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</si>
  <si>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</si>
  <si>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</si>
  <si>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</si>
  <si>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</si>
  <si>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</si>
  <si>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</si>
  <si>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</si>
  <si>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</si>
  <si>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</si>
  <si>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</si>
  <si>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</si>
  <si>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</si>
  <si>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</si>
  <si>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</si>
  <si>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</si>
  <si>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</si>
  <si>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</si>
  <si>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</si>
  <si>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</si>
  <si>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</si>
  <si>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</si>
  <si>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</si>
  <si>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</si>
  <si>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</si>
  <si>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</si>
  <si>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</si>
  <si>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</si>
  <si>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</si>
  <si>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</si>
  <si>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</si>
  <si>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</si>
  <si>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</si>
  <si>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</si>
  <si>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</si>
  <si>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</si>
  <si>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</si>
  <si>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</si>
  <si>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</si>
  <si>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</si>
  <si>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</si>
  <si>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</si>
  <si>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</si>
  <si>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</si>
  <si>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</si>
  <si>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</si>
  <si>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</si>
  <si>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</si>
  <si>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</si>
  <si>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</si>
  <si>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</si>
  <si>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</si>
  <si>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</si>
  <si>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</si>
  <si>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</si>
  <si>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</si>
  <si>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</si>
  <si>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</si>
  <si>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</si>
  <si>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</si>
  <si>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</si>
  <si>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</si>
  <si>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</si>
  <si>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</si>
  <si>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</si>
  <si>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</si>
  <si>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</si>
  <si>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</si>
  <si>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</si>
  <si>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</si>
  <si>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</si>
  <si>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</si>
  <si>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</si>
  <si>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</si>
  <si>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</si>
  <si>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</si>
  <si>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</si>
  <si>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</si>
  <si>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</si>
  <si>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</si>
  <si>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</si>
  <si>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</si>
  <si>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</si>
  <si>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</si>
  <si>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</si>
  <si>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</si>
  <si>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</si>
  <si>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</si>
  <si>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</si>
  <si>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</si>
  <si>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</si>
  <si>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</si>
  <si>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</si>
  <si>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</si>
  <si>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</si>
  <si>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</si>
  <si>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</si>
  <si>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</si>
  <si>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</si>
  <si>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</si>
  <si>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</si>
  <si>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</si>
  <si>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</si>
  <si>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</si>
  <si>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</si>
  <si>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</si>
  <si>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</si>
  <si>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</si>
  <si>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</si>
  <si>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</si>
  <si>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</si>
  <si>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</si>
  <si>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</si>
  <si>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</si>
  <si>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</si>
  <si>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</si>
  <si>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</si>
  <si>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</si>
  <si>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</si>
  <si>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</si>
  <si>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</si>
  <si>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</si>
  <si>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</si>
  <si>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</si>
  <si>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</si>
  <si>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</si>
  <si>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</si>
  <si>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</si>
  <si>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</si>
  <si>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</si>
  <si>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</si>
  <si>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</si>
  <si>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</si>
  <si>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</si>
  <si>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</si>
  <si>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</si>
  <si>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</si>
  <si>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</si>
  <si>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</si>
  <si>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</si>
  <si>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</si>
  <si>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</si>
  <si>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</si>
  <si>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</si>
  <si>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</si>
  <si>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</si>
  <si>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</si>
  <si>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</si>
  <si>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</si>
  <si>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</si>
  <si>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</si>
  <si>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</si>
  <si>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</si>
  <si>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</si>
  <si>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</si>
  <si>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</si>
  <si>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</si>
  <si>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</si>
  <si>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</si>
  <si>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</si>
  <si>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</si>
  <si>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</si>
  <si>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</si>
  <si>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</si>
  <si>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</si>
  <si>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</si>
  <si>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</si>
  <si>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</si>
  <si>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</si>
  <si>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</si>
  <si>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</si>
  <si>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</si>
  <si>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</si>
  <si>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</si>
  <si>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</si>
  <si>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</si>
  <si>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</si>
  <si>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</si>
  <si>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</si>
  <si>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</si>
  <si>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</si>
  <si>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</si>
  <si>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</si>
  <si>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</si>
  <si>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</si>
  <si>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</si>
  <si>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</si>
  <si>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</si>
  <si>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</si>
  <si>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</si>
  <si>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</si>
  <si>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</si>
  <si>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</si>
  <si>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</si>
  <si>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</si>
  <si>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</si>
  <si>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</si>
  <si>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</si>
  <si>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</si>
  <si>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</si>
  <si>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</si>
  <si>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</si>
  <si>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</si>
  <si>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</si>
  <si>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</si>
  <si>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</si>
  <si>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</si>
  <si>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</si>
  <si>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</si>
  <si>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</si>
  <si>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</si>
  <si>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</si>
  <si>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</si>
  <si>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</si>
  <si>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</si>
  <si>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</si>
  <si>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</si>
  <si>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</si>
  <si>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</si>
  <si>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</si>
  <si>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</si>
  <si>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</si>
  <si>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</si>
  <si>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</si>
  <si>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</si>
  <si>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</si>
  <si>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</si>
  <si>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</si>
  <si>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</si>
  <si>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</si>
  <si>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</si>
  <si>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</si>
  <si>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</si>
  <si>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</si>
  <si>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</si>
  <si>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</si>
  <si>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</si>
  <si>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</si>
  <si>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</si>
  <si>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</si>
  <si>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</si>
  <si>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</si>
  <si>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</si>
  <si>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</si>
  <si>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</si>
  <si>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</si>
  <si>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</si>
  <si>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</si>
  <si>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</si>
  <si>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</si>
  <si>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</si>
  <si>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</si>
  <si>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</si>
  <si>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</si>
  <si>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</si>
  <si>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</si>
  <si>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</si>
  <si>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</si>
  <si>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</si>
  <si>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</si>
  <si>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</si>
  <si>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</si>
  <si>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</si>
  <si>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</si>
  <si>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</si>
  <si>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</si>
  <si>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</si>
  <si>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</si>
  <si>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</si>
  <si>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</si>
  <si>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</si>
  <si>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</si>
  <si>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</si>
  <si>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</si>
  <si>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</si>
  <si>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</si>
  <si>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</si>
  <si>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</si>
  <si>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</si>
  <si>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</si>
  <si>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</si>
  <si>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</si>
  <si>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</si>
  <si>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</si>
  <si>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</si>
  <si>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</si>
  <si>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</si>
  <si>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</si>
  <si>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</si>
  <si>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</si>
  <si>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</si>
  <si>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</si>
  <si>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</si>
  <si>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</si>
  <si>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</si>
  <si>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</si>
  <si>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</si>
  <si>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</si>
  <si>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</si>
  <si>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</si>
  <si>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</si>
  <si>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</si>
  <si>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</si>
  <si>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</si>
  <si>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</si>
  <si>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</si>
  <si>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</si>
  <si>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</si>
  <si>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</si>
  <si>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</si>
  <si>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</si>
  <si>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</si>
  <si>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</si>
  <si>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</si>
  <si>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</si>
  <si>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</si>
  <si>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</si>
  <si>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</si>
  <si>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</si>
  <si>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</si>
  <si>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</si>
  <si>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</si>
  <si>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</si>
  <si>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</si>
  <si>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</si>
  <si>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</si>
  <si>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</si>
  <si>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</si>
  <si>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</si>
  <si>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</si>
  <si>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</si>
  <si>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</si>
  <si>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</si>
  <si>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</si>
  <si>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</si>
  <si>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</si>
  <si>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</si>
  <si>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</si>
  <si>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</si>
  <si>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</si>
  <si>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</si>
  <si>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</si>
  <si>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</si>
  <si>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</si>
  <si>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</si>
  <si>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</si>
  <si>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</si>
  <si>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</si>
  <si>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</si>
  <si>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</si>
  <si>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</si>
  <si>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</si>
  <si>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</si>
  <si>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</si>
  <si>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</si>
  <si>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</si>
  <si>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</si>
  <si>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</si>
  <si>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</si>
  <si>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</si>
  <si>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</si>
  <si>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</si>
  <si>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</si>
  <si>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</si>
  <si>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</si>
  <si>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</si>
  <si>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</si>
  <si>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</si>
  <si>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</si>
  <si>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</si>
  <si>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</si>
  <si>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</si>
  <si>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</si>
  <si>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</si>
  <si>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</si>
  <si>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</si>
  <si>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</si>
  <si>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</si>
  <si>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</si>
  <si>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</si>
  <si>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</si>
  <si>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</si>
  <si>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</si>
  <si>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</si>
  <si>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</si>
  <si>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</si>
  <si>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</si>
  <si>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</si>
  <si>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</si>
  <si>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</si>
  <si>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</si>
  <si>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</si>
  <si>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</si>
  <si>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</si>
  <si>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</si>
  <si>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</si>
  <si>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</si>
  <si>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</si>
  <si>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</si>
  <si>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</si>
  <si>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</si>
  <si>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</si>
  <si>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</si>
  <si>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</si>
  <si>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</si>
  <si>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</si>
  <si>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</si>
  <si>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</si>
  <si>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</si>
  <si>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</si>
  <si>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</si>
  <si>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</si>
  <si>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</si>
  <si>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</si>
  <si>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</si>
  <si>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</si>
  <si>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</si>
  <si>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</si>
  <si>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</si>
  <si>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</si>
  <si>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</si>
  <si>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</si>
  <si>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</si>
  <si>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</si>
  <si>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</si>
  <si>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</si>
  <si>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</si>
  <si>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</si>
  <si>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</si>
  <si>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</si>
  <si>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</si>
  <si>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</si>
  <si>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</si>
  <si>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</si>
  <si>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</si>
  <si>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</si>
  <si>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</si>
  <si>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</si>
  <si>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</si>
  <si>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</si>
  <si>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</si>
  <si>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</si>
  <si>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</si>
  <si>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</si>
  <si>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</si>
  <si>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</si>
  <si>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</si>
  <si>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</si>
  <si>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</si>
  <si>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</si>
  <si>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</si>
  <si>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</si>
  <si>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</si>
  <si>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</si>
  <si>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</si>
  <si>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</si>
  <si>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</si>
  <si>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</si>
  <si>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</si>
  <si>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</si>
  <si>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</si>
  <si>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</si>
  <si>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</si>
  <si>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</si>
  <si>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</si>
  <si>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</si>
  <si>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</si>
  <si>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</si>
  <si>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</si>
  <si>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</si>
  <si>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</si>
  <si>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</si>
  <si>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</si>
  <si>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</si>
  <si>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</si>
  <si>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</si>
  <si>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</si>
  <si>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</si>
  <si>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</si>
  <si>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</si>
  <si>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</si>
  <si>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</si>
  <si>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</si>
  <si>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</si>
  <si>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</si>
  <si>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</si>
  <si>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</si>
  <si>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</si>
  <si>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</si>
  <si>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</si>
  <si>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</si>
  <si>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</si>
  <si>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</si>
  <si>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</si>
  <si>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</si>
  <si>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</si>
  <si>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</si>
  <si>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</si>
  <si>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</si>
  <si>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</si>
  <si>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</si>
  <si>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</si>
  <si>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</si>
  <si>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</si>
  <si>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</si>
  <si>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</si>
  <si>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</si>
  <si>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</si>
  <si>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</si>
  <si>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</si>
  <si>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</si>
  <si>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</si>
  <si>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</si>
  <si>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</si>
  <si>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</si>
  <si>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</si>
  <si>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</si>
  <si>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</si>
  <si>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</si>
  <si>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</si>
  <si>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</si>
  <si>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</si>
  <si>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</si>
  <si>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</si>
  <si>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</si>
  <si>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</si>
  <si>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</si>
  <si>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</si>
  <si>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</si>
  <si>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</si>
  <si>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</si>
  <si>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</si>
  <si>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</si>
  <si>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</si>
  <si>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</si>
  <si>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</si>
  <si>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</si>
  <si>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</si>
  <si>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</si>
  <si>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</si>
  <si>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</si>
  <si>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</si>
  <si>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</si>
  <si>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</si>
  <si>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</si>
  <si>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</si>
  <si>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</si>
  <si>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</si>
  <si>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</si>
  <si>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</si>
  <si>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</si>
  <si>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</si>
  <si>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</si>
  <si>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</si>
  <si>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</si>
  <si>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</si>
  <si>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</si>
  <si>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</si>
  <si>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</si>
  <si>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</si>
  <si>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</si>
  <si>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</si>
  <si>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</si>
  <si>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</si>
  <si>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</si>
  <si>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</si>
  <si>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</si>
  <si>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</si>
  <si>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</si>
  <si>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</si>
  <si>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</si>
  <si>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</si>
  <si>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</si>
  <si>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</si>
  <si>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</si>
  <si>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</si>
  <si>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</si>
  <si>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</si>
  <si>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</si>
  <si>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</si>
  <si>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</si>
  <si>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</si>
  <si>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</si>
  <si>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</si>
  <si>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</si>
  <si>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</si>
  <si>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</si>
  <si>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</si>
  <si>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</si>
  <si>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</si>
  <si>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</si>
  <si>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</si>
  <si>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</si>
  <si>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</si>
  <si>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</si>
  <si>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</si>
  <si>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</si>
  <si>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</si>
  <si>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</si>
  <si>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</si>
  <si>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</si>
  <si>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</si>
  <si>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</si>
  <si>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</si>
  <si>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</si>
  <si>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</si>
  <si>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</si>
  <si>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</si>
  <si>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</si>
  <si>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</si>
  <si>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</si>
  <si>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</si>
  <si>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</si>
  <si>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</si>
  <si>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</si>
  <si>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</si>
  <si>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</si>
  <si>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</si>
  <si>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</si>
  <si>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</si>
  <si>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</si>
  <si>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</si>
  <si>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</si>
  <si>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</si>
  <si>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</si>
  <si>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</si>
  <si>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</si>
  <si>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</si>
  <si>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</si>
  <si>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</si>
  <si>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</si>
  <si>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</si>
  <si>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</si>
  <si>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</si>
  <si>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</si>
  <si>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</si>
  <si>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</si>
  <si>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</si>
  <si>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</si>
  <si>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</si>
  <si>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</si>
  <si>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</si>
  <si>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</si>
  <si>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</si>
  <si>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</si>
  <si>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</si>
  <si>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</si>
  <si>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</si>
  <si>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</si>
  <si>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</si>
  <si>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</si>
  <si>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</si>
  <si>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</si>
  <si>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</si>
  <si>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</si>
  <si>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</si>
  <si>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</si>
  <si>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</si>
  <si>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</si>
  <si>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</si>
  <si>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</si>
  <si>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</si>
  <si>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</si>
  <si>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</si>
  <si>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</si>
  <si>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</si>
  <si>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</si>
  <si>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</si>
  <si>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</si>
  <si>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</si>
  <si>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</si>
  <si>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</si>
  <si>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</si>
  <si>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</si>
  <si>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</si>
  <si>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</si>
  <si>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</si>
  <si>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</si>
  <si>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</si>
  <si>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</si>
  <si>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</si>
  <si>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</si>
  <si>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</si>
  <si>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</si>
  <si>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</si>
  <si>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</si>
  <si>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</si>
  <si>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</si>
  <si>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</si>
  <si>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</si>
  <si>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</si>
  <si>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</si>
  <si>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</si>
  <si>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</si>
  <si>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</si>
  <si>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</si>
  <si>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</si>
  <si>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</si>
  <si>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</si>
  <si>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</si>
  <si>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</si>
  <si>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</si>
  <si>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</si>
  <si>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</si>
  <si>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</si>
  <si>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</si>
  <si>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</si>
  <si>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</si>
  <si>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</si>
  <si>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</si>
  <si>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</si>
  <si>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</si>
  <si>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</si>
  <si>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</si>
  <si>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</si>
  <si>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</si>
  <si>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</si>
  <si>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</si>
  <si>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</si>
  <si>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</si>
  <si>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</si>
  <si>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</si>
  <si>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</si>
  <si>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</si>
  <si>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</si>
  <si>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</si>
  <si>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</si>
  <si>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</si>
  <si>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</si>
  <si>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</si>
  <si>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</si>
  <si>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</si>
  <si>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</si>
  <si>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</si>
  <si>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</si>
  <si>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</si>
  <si>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</si>
  <si>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</si>
  <si>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</si>
  <si>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</si>
  <si>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</si>
  <si>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</si>
  <si>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</si>
  <si>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</si>
  <si>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</si>
  <si>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</si>
  <si>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</si>
  <si>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</si>
  <si>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</si>
  <si>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</si>
  <si>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</si>
  <si>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</si>
  <si>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</si>
  <si>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</si>
  <si>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</si>
  <si>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</si>
  <si>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</si>
  <si>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</si>
  <si>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</si>
  <si>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</si>
  <si>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</si>
  <si>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</si>
  <si>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</si>
  <si>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</si>
  <si>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</si>
  <si>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</si>
  <si>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</si>
  <si>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</si>
  <si>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</si>
  <si>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</si>
  <si>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</si>
  <si>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</si>
  <si>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</si>
  <si>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</si>
  <si>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</si>
  <si>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</si>
  <si>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</si>
  <si>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</si>
  <si>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</si>
  <si>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</si>
  <si>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</si>
  <si>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</si>
  <si>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</si>
  <si>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</si>
  <si>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</si>
  <si>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</si>
  <si>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</si>
  <si>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</si>
  <si>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</si>
  <si>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</si>
  <si>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</si>
  <si>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</si>
  <si>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</si>
  <si>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</si>
  <si>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</si>
  <si>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</si>
  <si>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</si>
  <si>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</si>
  <si>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</si>
  <si>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</si>
  <si>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</si>
  <si>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</si>
  <si>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</si>
  <si>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</si>
  <si>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</si>
  <si>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</si>
  <si>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</si>
  <si>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</si>
  <si>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</si>
  <si>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</si>
  <si>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</si>
  <si>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</si>
  <si>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</si>
  <si>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</si>
  <si>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</si>
  <si>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</si>
  <si>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</si>
  <si>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</si>
  <si>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</si>
  <si>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</si>
  <si>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</si>
  <si>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</si>
  <si>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</si>
  <si>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</si>
  <si>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</si>
  <si>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</si>
  <si>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</si>
  <si>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</si>
  <si>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</si>
  <si>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</si>
  <si>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</si>
  <si>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</si>
  <si>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</si>
  <si>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</si>
  <si>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</si>
  <si>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</si>
  <si>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</si>
  <si>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</si>
  <si>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</si>
  <si>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</si>
  <si>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</si>
  <si>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</si>
  <si>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</si>
  <si>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</si>
  <si>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</si>
  <si>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</si>
  <si>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</si>
  <si>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</si>
  <si>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</si>
  <si>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</si>
  <si>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</si>
  <si>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</si>
  <si>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</si>
  <si>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</si>
  <si>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</si>
  <si>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</si>
  <si>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</si>
  <si>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</si>
  <si>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</si>
  <si>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</si>
  <si>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</si>
  <si>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</si>
  <si>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</si>
  <si>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</si>
  <si>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</si>
  <si>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</si>
  <si>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</si>
  <si>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</si>
  <si>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</si>
  <si>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</si>
  <si>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</si>
  <si>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</si>
  <si>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</si>
  <si>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</si>
  <si>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</si>
  <si>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</si>
  <si>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</si>
  <si>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</si>
  <si>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</si>
  <si>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</si>
  <si>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</si>
  <si>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</si>
  <si>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</si>
  <si>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</si>
  <si>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</si>
  <si>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</si>
  <si>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</si>
  <si>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</si>
  <si>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</si>
  <si>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</si>
  <si>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</si>
  <si>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</si>
  <si>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</si>
  <si>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</si>
  <si>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</si>
  <si>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</si>
  <si>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</si>
  <si>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</si>
  <si>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</si>
  <si>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</si>
  <si>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</si>
  <si>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</si>
  <si>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</si>
  <si>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</si>
  <si>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</si>
  <si>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</si>
  <si>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</si>
  <si>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</si>
  <si>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</si>
  <si>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</si>
  <si>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</si>
  <si>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</si>
  <si>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</si>
  <si>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</si>
  <si>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</si>
  <si>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</si>
  <si>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</si>
  <si>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</si>
  <si>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</si>
  <si>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</si>
  <si>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</si>
  <si>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</si>
  <si>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</si>
  <si>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</si>
  <si>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</si>
  <si>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</si>
  <si>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</si>
  <si>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</si>
  <si>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</si>
  <si>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</si>
  <si>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</si>
  <si>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</si>
  <si>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</si>
  <si>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</si>
  <si>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</si>
  <si>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</si>
  <si>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</si>
  <si>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</si>
  <si>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</si>
  <si>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</si>
  <si>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</si>
  <si>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</si>
  <si>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</si>
  <si>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</si>
  <si>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</si>
  <si>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</si>
  <si>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</si>
  <si>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</si>
  <si>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</si>
  <si>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</si>
  <si>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</si>
  <si>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</si>
  <si>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</si>
  <si>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</si>
  <si>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</si>
  <si>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</si>
  <si>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</si>
  <si>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</si>
  <si>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</si>
  <si>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</si>
  <si>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</si>
  <si>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</si>
  <si>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</si>
  <si>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</si>
  <si>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</si>
  <si>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</si>
  <si>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</si>
  <si>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</si>
  <si>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</si>
  <si>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</si>
  <si>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</si>
  <si>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</si>
  <si>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</si>
  <si>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</si>
  <si>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</si>
  <si>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</si>
  <si>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</si>
  <si>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</si>
  <si>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</si>
  <si>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</si>
  <si>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</si>
  <si>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</si>
  <si>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</si>
  <si>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</si>
  <si>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</si>
  <si>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</si>
  <si>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</si>
  <si>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</si>
  <si>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</si>
  <si>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</si>
  <si>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</si>
  <si>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</si>
  <si>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</si>
  <si>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</si>
  <si>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</si>
  <si>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</si>
  <si>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</si>
  <si>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</si>
  <si>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</si>
  <si>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</si>
  <si>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</si>
  <si>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</si>
  <si>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</si>
  <si>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</si>
  <si>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</si>
  <si>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</si>
  <si>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</si>
  <si>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</si>
  <si>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</si>
  <si>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</si>
  <si>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</si>
  <si>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</si>
  <si>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</si>
  <si>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</si>
  <si>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</si>
  <si>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</si>
  <si>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</si>
  <si>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</si>
  <si>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</si>
  <si>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</si>
  <si>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</si>
  <si>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</si>
  <si>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</si>
  <si>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</si>
  <si>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</si>
  <si>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</si>
  <si>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</si>
  <si>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</si>
  <si>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</si>
  <si>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</si>
  <si>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</si>
  <si>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</si>
  <si>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</si>
  <si>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</si>
  <si>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</si>
  <si>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</si>
  <si>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</si>
  <si>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</si>
  <si>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</si>
  <si>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</si>
  <si>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</si>
  <si>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</si>
  <si>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</si>
  <si>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</si>
  <si>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</si>
  <si>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</si>
  <si>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</si>
  <si>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</si>
  <si>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</si>
  <si>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</si>
  <si>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</si>
  <si>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</si>
  <si>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</si>
  <si>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</si>
  <si>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</si>
  <si>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</si>
  <si>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</si>
  <si>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</si>
  <si>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</si>
  <si>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</si>
  <si>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</si>
  <si>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</si>
  <si>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</si>
  <si>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</si>
  <si>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</si>
  <si>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</si>
  <si>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</si>
  <si>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</si>
  <si>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</si>
  <si>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</si>
  <si>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</si>
  <si>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</si>
  <si>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</si>
  <si>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</si>
  <si>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</si>
  <si>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</si>
  <si>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</si>
  <si>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</si>
  <si>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</si>
  <si>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</si>
  <si>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</si>
  <si>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</si>
  <si>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</si>
  <si>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</si>
  <si>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</si>
  <si>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</si>
  <si>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</si>
  <si>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</si>
  <si>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</si>
  <si>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</si>
  <si>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</si>
  <si>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</si>
  <si>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</si>
  <si>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</si>
  <si>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</si>
  <si>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</si>
  <si>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</si>
  <si>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</si>
  <si>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</si>
  <si>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</si>
  <si>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</si>
  <si>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</si>
  <si>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</si>
  <si>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</si>
  <si>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</si>
  <si>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</si>
  <si>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</si>
  <si>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</si>
  <si>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</si>
  <si>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</si>
  <si>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</si>
  <si>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</si>
  <si>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</si>
  <si>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</si>
  <si>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</si>
  <si>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</si>
  <si>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</si>
  <si>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</si>
  <si>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</si>
  <si>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</si>
  <si>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</si>
  <si>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</si>
  <si>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</si>
  <si>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</si>
  <si>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</si>
  <si>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</si>
  <si>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</si>
  <si>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</si>
  <si>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</si>
  <si>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</si>
  <si>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</si>
  <si>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</si>
  <si>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</si>
  <si>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</si>
  <si>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</si>
  <si>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</si>
  <si>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</si>
  <si>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</si>
  <si>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</si>
  <si>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</si>
  <si>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</si>
  <si>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</si>
  <si>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</si>
  <si>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</si>
  <si>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</si>
  <si>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</si>
  <si>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</si>
  <si>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</si>
  <si>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</si>
  <si>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</si>
  <si>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</si>
  <si>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</si>
  <si>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</si>
  <si>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</si>
  <si>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</si>
  <si>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</si>
  <si>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</si>
  <si>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</si>
  <si>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</si>
  <si>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</si>
  <si>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</si>
  <si>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</si>
  <si>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</si>
  <si>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</si>
  <si>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</si>
  <si>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</si>
  <si>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</si>
  <si>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</si>
  <si>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</si>
  <si>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</si>
  <si>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</si>
  <si>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</si>
  <si>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</si>
  <si>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</si>
  <si>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</si>
  <si>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</si>
  <si>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</si>
  <si>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</si>
  <si>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</si>
  <si>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</si>
  <si>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</si>
  <si>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</si>
  <si>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</si>
  <si>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</si>
  <si>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</si>
  <si>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</si>
  <si>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</si>
  <si>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</si>
  <si>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</si>
  <si>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</si>
  <si>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</si>
  <si>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</si>
  <si>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</si>
  <si>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</si>
  <si>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</si>
  <si>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</si>
  <si>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</si>
  <si>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</si>
  <si>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</si>
  <si>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</si>
  <si>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</si>
  <si>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</si>
  <si>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</si>
  <si>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</si>
  <si>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</si>
  <si>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</si>
  <si>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</si>
  <si>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</si>
  <si>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</si>
  <si>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</si>
  <si>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</si>
  <si>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</si>
  <si>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</si>
  <si>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</si>
  <si>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</si>
  <si>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</si>
  <si>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</si>
  <si>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</si>
  <si>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</si>
  <si>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</si>
  <si>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</si>
  <si>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</si>
  <si>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</si>
  <si>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</si>
  <si>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</si>
  <si>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</si>
  <si>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</si>
  <si>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</si>
  <si>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</si>
  <si>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</si>
  <si>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</si>
  <si>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</si>
  <si>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</si>
  <si>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</si>
  <si>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</si>
  <si>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</si>
  <si>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</si>
  <si>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</si>
  <si>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</si>
  <si>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</si>
  <si>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</si>
  <si>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</si>
  <si>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</si>
  <si>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</si>
  <si>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</si>
  <si>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</si>
  <si>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</si>
  <si>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</si>
  <si>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</si>
  <si>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</si>
  <si>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</si>
  <si>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</si>
  <si>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</si>
  <si>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</si>
  <si>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</si>
  <si>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</si>
  <si>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</si>
  <si>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</si>
  <si>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</si>
  <si>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</si>
  <si>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</si>
  <si>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</si>
  <si>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</si>
  <si>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</si>
  <si>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</si>
  <si>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</si>
  <si>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</si>
  <si>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</si>
  <si>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</si>
  <si>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</si>
  <si>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</si>
  <si>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</si>
  <si>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</si>
  <si>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</si>
  <si>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</si>
  <si>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</si>
  <si>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</si>
  <si>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</si>
  <si>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</si>
  <si>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</si>
  <si>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</si>
  <si>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</si>
  <si>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</si>
  <si>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</si>
  <si>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</si>
  <si>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</si>
  <si>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</si>
  <si>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</si>
  <si>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</si>
  <si>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</si>
  <si>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</si>
  <si>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</si>
  <si>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</si>
  <si>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</si>
  <si>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</si>
  <si>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</si>
  <si>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</si>
  <si>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</si>
  <si>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</si>
  <si>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</si>
  <si>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</si>
  <si>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</si>
  <si>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</si>
  <si>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</si>
  <si>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</si>
  <si>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</si>
  <si>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</si>
  <si>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</si>
  <si>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</si>
  <si>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</si>
  <si>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</si>
  <si>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</si>
  <si>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</si>
  <si>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</si>
  <si>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</si>
  <si>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</si>
  <si>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</si>
  <si>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</si>
  <si>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</si>
  <si>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</si>
  <si>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</si>
  <si>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</si>
  <si>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</si>
  <si>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</si>
  <si>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</si>
  <si>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</si>
  <si>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</si>
  <si>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</si>
  <si>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</si>
  <si>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</si>
  <si>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</si>
  <si>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</si>
  <si>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</si>
  <si>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</si>
  <si>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</si>
  <si>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</si>
  <si>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</si>
  <si>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</si>
  <si>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</si>
  <si>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</si>
  <si>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</si>
  <si>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</si>
  <si>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</si>
  <si>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</si>
  <si>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</si>
  <si>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</si>
  <si>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</si>
  <si>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</si>
  <si>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</si>
  <si>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</si>
  <si>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</si>
  <si>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</si>
  <si>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</si>
  <si>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</si>
  <si>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</si>
  <si>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</si>
  <si>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</si>
  <si>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</si>
  <si>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</si>
  <si>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</si>
  <si>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</si>
  <si>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</si>
  <si>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</si>
  <si>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</si>
  <si>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</si>
  <si>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</si>
  <si>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</si>
  <si>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</si>
  <si>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</si>
  <si>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</si>
  <si>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</si>
  <si>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</si>
  <si>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</si>
  <si>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</si>
  <si>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</si>
  <si>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</si>
  <si>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</si>
  <si>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</si>
  <si>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</si>
  <si>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</si>
  <si>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</si>
  <si>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</si>
  <si>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</si>
  <si>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</si>
  <si>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</si>
  <si>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</si>
  <si>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</si>
  <si>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</si>
  <si>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</si>
  <si>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</si>
  <si>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</si>
  <si>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</si>
  <si>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</si>
  <si>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</si>
  <si>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</si>
  <si>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</si>
  <si>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</si>
  <si>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</si>
  <si>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</si>
  <si>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</si>
  <si>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</si>
  <si>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</si>
  <si>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</si>
  <si>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</si>
  <si>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</si>
  <si>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</si>
  <si>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</si>
  <si>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</si>
  <si>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</si>
  <si>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</si>
  <si>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</si>
  <si>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</si>
  <si>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</si>
  <si>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</si>
  <si>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</si>
  <si>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</si>
  <si>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</si>
  <si>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</si>
  <si>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</si>
  <si>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</si>
  <si>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</si>
  <si>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</si>
  <si>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</si>
  <si>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</si>
  <si>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</si>
  <si>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</si>
  <si>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</si>
  <si>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</si>
  <si>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</si>
  <si>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</si>
  <si>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</si>
  <si>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</si>
  <si>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</si>
  <si>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</si>
  <si>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</si>
  <si>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</si>
  <si>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</si>
  <si>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</si>
  <si>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</si>
  <si>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</si>
  <si>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</si>
  <si>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</si>
  <si>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</si>
  <si>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</si>
  <si>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</si>
  <si>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</si>
  <si>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</si>
  <si>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</si>
  <si>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</si>
  <si>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</si>
  <si>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</si>
  <si>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</si>
  <si>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</si>
  <si>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</si>
  <si>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</si>
  <si>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</si>
  <si>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</si>
  <si>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</si>
  <si>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</si>
  <si>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</si>
  <si>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</si>
  <si>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</si>
  <si>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</si>
  <si>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</si>
  <si>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</si>
  <si>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</si>
  <si>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</si>
  <si>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</si>
  <si>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</si>
  <si>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</si>
  <si>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</si>
  <si>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</si>
  <si>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</si>
  <si>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</si>
  <si>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</si>
  <si>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</si>
  <si>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</si>
  <si>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</si>
  <si>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</si>
  <si>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</si>
  <si>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</si>
  <si>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</si>
  <si>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</si>
  <si>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</si>
  <si>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</si>
  <si>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</si>
  <si>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</si>
  <si>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</si>
  <si>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</si>
  <si>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</si>
  <si>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</si>
  <si>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</si>
  <si>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</si>
  <si>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</si>
  <si>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</si>
  <si>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</si>
  <si>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</si>
  <si>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</si>
  <si>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</si>
  <si>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</si>
  <si>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</si>
  <si>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</si>
  <si>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</si>
  <si>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</si>
  <si>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</si>
  <si>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</si>
  <si>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</si>
  <si>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</si>
  <si>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</si>
  <si>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</si>
  <si>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</si>
  <si>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</si>
  <si>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</si>
  <si>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</si>
  <si>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</si>
  <si>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</si>
  <si>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</si>
  <si>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</si>
  <si>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</si>
  <si>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</si>
  <si>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</si>
  <si>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</si>
  <si>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</si>
  <si>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</si>
  <si>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</si>
  <si>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</si>
  <si>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</si>
  <si>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</si>
  <si>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</si>
  <si>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</si>
  <si>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</si>
  <si>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</si>
  <si>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</si>
  <si>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</si>
  <si>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</si>
  <si>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</si>
  <si>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</si>
  <si>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</si>
  <si>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</si>
  <si>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</si>
  <si>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</si>
  <si>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</si>
  <si>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</si>
  <si>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</si>
  <si>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</si>
  <si>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</si>
  <si>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</si>
  <si>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</si>
  <si>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</si>
  <si>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</si>
  <si>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</si>
  <si>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</si>
  <si>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</si>
  <si>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</si>
  <si>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</si>
  <si>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</si>
  <si>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</si>
  <si>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</si>
  <si>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</si>
  <si>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</si>
  <si>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</si>
  <si>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</si>
  <si>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</si>
  <si>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</si>
  <si>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</si>
  <si>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</si>
  <si>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</si>
  <si>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</si>
  <si>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</si>
  <si>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</si>
  <si>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</si>
  <si>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</si>
  <si>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</si>
  <si>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</si>
  <si>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</si>
  <si>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</si>
  <si>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</si>
  <si>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</si>
  <si>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</si>
  <si>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</si>
  <si>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</si>
  <si>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</si>
  <si>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</si>
  <si>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</si>
  <si>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</si>
  <si>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</si>
  <si>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</si>
  <si>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</si>
  <si>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</si>
  <si>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</si>
  <si>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</si>
  <si>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</si>
  <si>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</si>
  <si>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</si>
  <si>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</si>
  <si>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</si>
  <si>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</si>
  <si>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</si>
  <si>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</si>
  <si>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</si>
  <si>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</si>
  <si>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</si>
  <si>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</si>
  <si>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</si>
  <si>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</si>
  <si>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</si>
  <si>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</si>
  <si>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</si>
  <si>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</si>
  <si>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</si>
  <si>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</si>
  <si>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</si>
  <si>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</si>
  <si>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</si>
  <si>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</si>
  <si>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</si>
  <si>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</si>
  <si>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</si>
  <si>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</si>
  <si>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</si>
  <si>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</si>
  <si>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</si>
  <si>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</si>
  <si>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</si>
  <si>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</si>
  <si>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</si>
  <si>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</si>
  <si>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</si>
  <si>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</si>
  <si>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</si>
  <si>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</si>
  <si>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</si>
  <si>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</si>
  <si>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</si>
  <si>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</si>
  <si>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</si>
  <si>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</si>
  <si>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</si>
  <si>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</si>
  <si>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</si>
  <si>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</si>
  <si>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</si>
  <si>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</si>
  <si>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</si>
  <si>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</si>
  <si>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</si>
  <si>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</si>
  <si>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</si>
  <si>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</si>
  <si>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</si>
  <si>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</si>
  <si>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</si>
  <si>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</si>
  <si>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</si>
  <si>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</si>
  <si>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</si>
  <si>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</si>
  <si>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</si>
  <si>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</si>
  <si>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</si>
  <si>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</si>
  <si>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</si>
  <si>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</si>
  <si>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</si>
  <si>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</si>
  <si>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</si>
  <si>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</si>
  <si>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</si>
  <si>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</si>
  <si>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</si>
  <si>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</si>
  <si>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</si>
  <si>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</si>
  <si>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</si>
  <si>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</si>
  <si>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</si>
  <si>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</si>
  <si>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</si>
  <si>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</si>
  <si>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</si>
  <si>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</si>
  <si>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</si>
  <si>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</si>
  <si>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</si>
  <si>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</si>
  <si>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</si>
  <si>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</si>
  <si>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</si>
  <si>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</si>
  <si>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</si>
  <si>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</si>
  <si>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</si>
  <si>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</si>
  <si>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</si>
  <si>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</si>
  <si>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</si>
  <si>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</si>
  <si>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</si>
  <si>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</si>
  <si>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</si>
  <si>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</si>
  <si>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</si>
  <si>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</si>
  <si>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</si>
  <si>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</si>
  <si>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</si>
  <si>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</si>
  <si>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</si>
  <si>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</si>
  <si>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</si>
  <si>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</si>
  <si>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</si>
  <si>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</si>
  <si>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</si>
  <si>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</si>
  <si>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</si>
  <si>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</si>
  <si>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</si>
  <si>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</si>
  <si>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</si>
  <si>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</si>
  <si>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</si>
  <si>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</si>
  <si>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</si>
  <si>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</si>
  <si>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</si>
  <si>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</si>
  <si>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</si>
  <si>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</si>
  <si>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</si>
  <si>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</si>
  <si>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</si>
  <si>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</si>
  <si>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</si>
  <si>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</si>
  <si>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</si>
  <si>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</si>
  <si>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</si>
  <si>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</si>
  <si>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</si>
  <si>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</si>
  <si>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</si>
  <si>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</si>
  <si>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</si>
  <si>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</si>
  <si>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</si>
  <si>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</si>
  <si>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</si>
  <si>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</si>
  <si>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</si>
  <si>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</si>
  <si>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</si>
  <si>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</si>
  <si>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</si>
  <si>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</si>
  <si>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</si>
  <si>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</si>
  <si>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</si>
  <si>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</si>
  <si>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</si>
  <si>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</si>
  <si>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</si>
  <si>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</si>
  <si>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</si>
  <si>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</si>
  <si>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</si>
  <si>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</si>
  <si>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</si>
  <si>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</si>
  <si>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</si>
  <si>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</si>
  <si>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</si>
  <si>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</si>
  <si>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</si>
  <si>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</si>
  <si>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</si>
  <si>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</si>
  <si>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</si>
  <si>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</si>
  <si>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</si>
  <si>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</si>
  <si>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</si>
  <si>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</si>
  <si>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</si>
  <si>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</si>
  <si>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</si>
  <si>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</si>
  <si>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</si>
  <si>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</si>
  <si>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</si>
  <si>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</si>
  <si>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</si>
  <si>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</si>
  <si>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</si>
  <si>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</si>
  <si>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</si>
  <si>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</si>
  <si>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</si>
  <si>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</si>
  <si>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</si>
  <si>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</si>
  <si>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</si>
  <si>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</si>
  <si>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</si>
  <si>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</si>
  <si>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</si>
  <si>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</si>
  <si>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</si>
  <si>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</si>
  <si>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</si>
  <si>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</si>
  <si>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</si>
  <si>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</si>
  <si>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</si>
  <si>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</si>
  <si>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</si>
  <si>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</si>
  <si>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</si>
  <si>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</si>
  <si>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</si>
  <si>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</si>
  <si>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</si>
  <si>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</si>
  <si>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</si>
  <si>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</si>
  <si>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</si>
  <si>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</si>
  <si>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</si>
  <si>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</si>
  <si>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</si>
  <si>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</si>
  <si>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</si>
  <si>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</si>
  <si>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</si>
  <si>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</si>
  <si>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</si>
  <si>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</si>
  <si>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</si>
  <si>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</si>
  <si>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</si>
  <si>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</si>
  <si>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</si>
  <si>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</si>
  <si>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</si>
  <si>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</si>
  <si>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</si>
  <si>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</si>
  <si>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</si>
  <si>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</si>
  <si>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</si>
  <si>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</si>
  <si>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</si>
  <si>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</si>
  <si>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</si>
  <si>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</si>
  <si>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</si>
  <si>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</si>
  <si>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</si>
  <si>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</si>
  <si>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</si>
  <si>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</si>
  <si>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</si>
  <si>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</si>
  <si>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</si>
  <si>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</si>
  <si>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</si>
  <si>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</si>
  <si>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</si>
  <si>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</si>
  <si>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</si>
  <si>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</si>
  <si>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</si>
  <si>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</si>
  <si>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</si>
  <si>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</si>
  <si>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</si>
  <si>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</si>
  <si>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</si>
  <si>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</si>
  <si>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</si>
  <si>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</si>
  <si>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</si>
  <si>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</si>
  <si>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</si>
  <si>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</si>
  <si>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</si>
  <si>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</si>
  <si>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</si>
  <si>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</si>
  <si>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</si>
  <si>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</si>
  <si>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</si>
  <si>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</si>
  <si>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</si>
  <si>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</si>
  <si>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</si>
  <si>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</si>
  <si>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</si>
  <si>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</si>
  <si>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</si>
  <si>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</si>
  <si>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</si>
  <si>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</si>
  <si>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</si>
  <si>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</si>
  <si>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</si>
  <si>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</si>
  <si>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</si>
  <si>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</si>
  <si>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</si>
  <si>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</si>
  <si>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</si>
  <si>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</si>
  <si>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</si>
  <si>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</si>
  <si>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</si>
  <si>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</si>
  <si>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</si>
  <si>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</si>
  <si>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</si>
  <si>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</si>
  <si>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</si>
  <si>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</si>
  <si>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</si>
  <si>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</si>
  <si>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</si>
  <si>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</si>
  <si>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</si>
  <si>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</si>
  <si>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</si>
  <si>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</si>
  <si>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</si>
  <si>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</si>
  <si>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</si>
  <si>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</si>
  <si>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</si>
  <si>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</si>
  <si>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</si>
  <si>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</si>
  <si>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</si>
  <si>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</si>
  <si>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</si>
  <si>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</si>
  <si>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</si>
  <si>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</si>
  <si>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</si>
  <si>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</si>
  <si>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</si>
  <si>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</si>
  <si>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</si>
  <si>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</si>
  <si>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</si>
  <si>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</si>
  <si>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</si>
  <si>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</si>
  <si>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</si>
  <si>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</si>
  <si>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</si>
  <si>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</si>
  <si>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</si>
  <si>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</si>
  <si>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</si>
  <si>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</si>
  <si>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</si>
  <si>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</si>
  <si>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</si>
  <si>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</si>
  <si>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</si>
  <si>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</si>
  <si>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</si>
  <si>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</si>
  <si>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</si>
  <si>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</si>
  <si>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</si>
  <si>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</si>
  <si>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</si>
  <si>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</si>
  <si>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</si>
  <si>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</si>
  <si>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</si>
  <si>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</si>
  <si>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</si>
  <si>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</si>
  <si>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</si>
  <si>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</si>
  <si>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</si>
  <si>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</si>
  <si>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</si>
  <si>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</si>
  <si>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</si>
  <si>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</si>
  <si>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</si>
  <si>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</si>
  <si>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</si>
  <si>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</si>
  <si>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</si>
  <si>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</si>
  <si>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</si>
  <si>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</si>
  <si>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</si>
  <si>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</si>
  <si>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</si>
  <si>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</si>
  <si>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</si>
  <si>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</si>
  <si>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</si>
  <si>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</si>
  <si>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</si>
  <si>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</si>
  <si>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</si>
  <si>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</si>
  <si>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</si>
  <si>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</si>
  <si>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</si>
  <si>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</si>
  <si>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</si>
  <si>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</si>
  <si>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</si>
  <si>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</si>
  <si>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</si>
  <si>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</si>
  <si>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</si>
  <si>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</si>
  <si>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</si>
  <si>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</si>
  <si>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</si>
  <si>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</si>
  <si>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</si>
  <si>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</si>
  <si>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</si>
  <si>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</si>
  <si>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</si>
  <si>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</si>
  <si>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</si>
  <si>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</si>
  <si>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</si>
  <si>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</si>
  <si>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</si>
  <si>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</si>
  <si>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</si>
  <si>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</si>
  <si>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</si>
  <si>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</si>
  <si>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</si>
  <si>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</si>
  <si>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</si>
  <si>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</si>
  <si>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</si>
  <si>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</si>
  <si>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</si>
  <si>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</si>
  <si>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</si>
  <si>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</si>
  <si>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</si>
  <si>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</si>
  <si>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</si>
  <si>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</si>
  <si>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</si>
  <si>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</si>
  <si>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</si>
  <si>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</si>
  <si>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</si>
  <si>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</si>
  <si>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</si>
  <si>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</si>
  <si>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</si>
  <si>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</si>
  <si>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</si>
  <si>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</si>
  <si>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</si>
  <si>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</si>
  <si>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</si>
  <si>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</si>
  <si>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</si>
  <si>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</si>
  <si>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</si>
  <si>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</si>
  <si>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</si>
  <si>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</si>
  <si>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</si>
  <si>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</si>
  <si>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</si>
  <si>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</si>
  <si>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</si>
  <si>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</si>
  <si>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</si>
  <si>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</si>
  <si>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</si>
  <si>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</si>
  <si>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</si>
  <si>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</si>
  <si>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</si>
  <si>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</si>
  <si>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</si>
  <si>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</si>
  <si>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</si>
  <si>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</si>
  <si>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</si>
  <si>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</si>
  <si>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</si>
  <si>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</si>
  <si>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</si>
  <si>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</si>
  <si>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</si>
  <si>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</si>
  <si>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</si>
  <si>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</si>
  <si>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</si>
  <si>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</si>
  <si>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</si>
  <si>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</si>
  <si>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</si>
  <si>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</si>
  <si>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</si>
  <si>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</si>
  <si>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</si>
  <si>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</si>
  <si>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</si>
  <si>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</si>
  <si>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</si>
  <si>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</si>
  <si>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</si>
  <si>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</si>
  <si>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</si>
  <si>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</si>
  <si>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</si>
  <si>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</si>
  <si>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</si>
  <si>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</si>
  <si>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</si>
  <si>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</si>
  <si>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</si>
  <si>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</si>
  <si>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</si>
  <si>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</si>
  <si>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</si>
  <si>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</si>
  <si>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</si>
  <si>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</si>
  <si>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</si>
  <si>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</si>
  <si>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</si>
  <si>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</si>
  <si>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</si>
  <si>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</si>
  <si>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</si>
  <si>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</si>
  <si>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</si>
  <si>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</si>
  <si>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</si>
  <si>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</si>
  <si>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</si>
  <si>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</si>
  <si>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</si>
  <si>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</si>
  <si>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</si>
  <si>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</si>
  <si>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</si>
  <si>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</si>
  <si>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</si>
  <si>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</si>
  <si>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</si>
  <si>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</si>
  <si>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</si>
  <si>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</si>
  <si>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</si>
  <si>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</si>
  <si>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</si>
  <si>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</si>
  <si>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</si>
  <si>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</si>
  <si>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</si>
  <si>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</si>
  <si>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</si>
  <si>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</si>
  <si>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</si>
  <si>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</si>
  <si>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</si>
  <si>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</si>
  <si>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</si>
  <si>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</si>
  <si>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</si>
  <si>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</si>
  <si>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</si>
  <si>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</si>
  <si>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</si>
  <si>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</si>
  <si>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</si>
  <si>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</si>
  <si>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</si>
  <si>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</si>
  <si>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</si>
  <si>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</si>
  <si>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</si>
  <si>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</si>
  <si>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</si>
  <si>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</si>
  <si>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</si>
  <si>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</si>
  <si>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</si>
  <si>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</si>
  <si>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</si>
  <si>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</si>
  <si>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</si>
  <si>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</si>
  <si>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</si>
  <si>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</si>
  <si>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</si>
  <si>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</si>
  <si>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</si>
  <si>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</si>
  <si>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</si>
  <si>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</si>
  <si>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</si>
  <si>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</si>
  <si>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</si>
  <si>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</si>
  <si>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</si>
  <si>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</si>
  <si>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</si>
  <si>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</si>
  <si>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</si>
  <si>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</si>
  <si>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</si>
  <si>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</si>
  <si>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</si>
  <si>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</si>
  <si>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</si>
  <si>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</si>
  <si>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</si>
  <si>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</si>
  <si>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</si>
  <si>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</si>
  <si>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</si>
  <si>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</si>
  <si>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</si>
  <si>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</si>
  <si>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</si>
  <si>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</si>
  <si>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</si>
  <si>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</si>
  <si>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</si>
  <si>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</si>
  <si>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</si>
  <si>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</si>
  <si>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</si>
  <si>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</si>
  <si>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</si>
  <si>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</si>
  <si>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</si>
  <si>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</si>
  <si>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</si>
  <si>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</si>
  <si>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</si>
  <si>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</si>
  <si>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</si>
  <si>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</si>
  <si>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</si>
  <si>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</si>
  <si>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</si>
  <si>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</si>
  <si>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</si>
  <si>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</si>
  <si>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</si>
  <si>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</si>
  <si>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</si>
  <si>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</si>
  <si>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</si>
  <si>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</si>
  <si>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</si>
  <si>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</si>
  <si>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</si>
  <si>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</si>
  <si>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</si>
  <si>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</si>
  <si>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</si>
  <si>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</si>
  <si>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</si>
  <si>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</si>
  <si>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</si>
  <si>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</si>
  <si>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</si>
  <si>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</si>
  <si>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</si>
  <si>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</si>
  <si>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</si>
  <si>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</si>
  <si>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</si>
  <si>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</si>
  <si>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</si>
  <si>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</si>
  <si>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</si>
  <si>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</si>
  <si>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</si>
  <si>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</si>
  <si>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</si>
  <si>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</si>
  <si>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</si>
  <si>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</si>
  <si>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</si>
  <si>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</si>
  <si>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</si>
  <si>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</si>
  <si>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</si>
  <si>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</si>
  <si>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</si>
  <si>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</si>
  <si>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</si>
  <si>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</si>
  <si>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</si>
  <si>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</si>
  <si>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</si>
  <si>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</si>
  <si>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</si>
  <si>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</si>
  <si>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</si>
  <si>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</si>
  <si>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</si>
  <si>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</si>
  <si>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</si>
  <si>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</si>
  <si>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</si>
  <si>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</si>
  <si>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</si>
  <si>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</si>
  <si>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</si>
  <si>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</si>
  <si>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</si>
  <si>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</si>
  <si>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</si>
  <si>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</si>
  <si>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</si>
  <si>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</si>
  <si>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</si>
  <si>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</si>
  <si>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</si>
  <si>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</si>
  <si>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</si>
  <si>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</si>
  <si>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</si>
  <si>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</si>
  <si>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</si>
  <si>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</si>
  <si>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</si>
  <si>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</si>
  <si>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</si>
  <si>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</si>
  <si>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</si>
  <si>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</si>
  <si>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</si>
  <si>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</si>
  <si>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</si>
  <si>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</si>
  <si>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</si>
  <si>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</si>
  <si>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</si>
  <si>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</si>
  <si>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</si>
  <si>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</si>
  <si>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</si>
  <si>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</si>
  <si>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</si>
  <si>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</si>
  <si>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</si>
  <si>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</si>
  <si>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</si>
  <si>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</si>
  <si>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</si>
  <si>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</si>
  <si>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</si>
  <si>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</si>
  <si>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</si>
  <si>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</si>
  <si>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</si>
  <si>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</si>
  <si>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</si>
  <si>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</si>
  <si>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</si>
  <si>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</si>
  <si>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</si>
  <si>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</si>
  <si>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</si>
  <si>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</si>
  <si>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</si>
  <si>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</si>
  <si>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</si>
  <si>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</si>
  <si>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</si>
  <si>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</si>
  <si>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</si>
  <si>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</si>
  <si>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</si>
  <si>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</si>
  <si>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</si>
  <si>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</si>
  <si>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</si>
  <si>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</si>
  <si>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</si>
  <si>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</si>
  <si>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</si>
  <si>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</si>
  <si>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</si>
  <si>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</si>
  <si>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</si>
  <si>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</si>
  <si>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</si>
  <si>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</si>
  <si>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</si>
  <si>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</si>
  <si>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</si>
  <si>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</si>
  <si>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</si>
  <si>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</si>
  <si>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</si>
  <si>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</si>
  <si>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</si>
  <si>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</si>
  <si>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</si>
  <si>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</si>
  <si>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</si>
  <si>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</si>
  <si>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</si>
  <si>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</si>
  <si>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</si>
  <si>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</si>
  <si>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</si>
  <si>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</si>
  <si>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</si>
  <si>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</si>
  <si>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</si>
  <si>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</si>
  <si>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</si>
  <si>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</si>
  <si>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</si>
  <si>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</si>
  <si>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</si>
  <si>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</si>
  <si>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</si>
  <si>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</si>
  <si>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</si>
  <si>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</si>
  <si>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</si>
  <si>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</si>
  <si>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</si>
  <si>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</si>
  <si>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</si>
  <si>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</si>
  <si>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</si>
  <si>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</si>
  <si>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</si>
  <si>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</si>
  <si>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</si>
  <si>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</si>
  <si>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</si>
  <si>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</si>
  <si>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</si>
  <si>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</si>
  <si>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</si>
  <si>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</si>
  <si>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</si>
  <si>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</si>
  <si>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</si>
  <si>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</si>
  <si>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</si>
  <si>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</si>
  <si>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</si>
  <si>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</si>
  <si>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</si>
  <si>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</si>
  <si>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</si>
  <si>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</si>
  <si>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</si>
  <si>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</si>
  <si>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</si>
  <si>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</si>
  <si>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</si>
  <si>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</si>
  <si>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</si>
  <si>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</si>
  <si>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</si>
  <si>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</si>
  <si>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</si>
  <si>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</si>
  <si>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</si>
  <si>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</si>
  <si>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</si>
  <si>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</si>
  <si>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</si>
  <si>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</si>
  <si>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</si>
  <si>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</si>
  <si>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</si>
  <si>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</si>
  <si>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</si>
  <si>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</si>
  <si>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</si>
  <si>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</si>
  <si>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</si>
  <si>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</si>
  <si>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</si>
  <si>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</si>
  <si>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</si>
  <si>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</si>
  <si>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</si>
  <si>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</si>
  <si>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</si>
  <si>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</si>
  <si>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</si>
  <si>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</si>
  <si>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</si>
  <si>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</si>
  <si>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</si>
  <si>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</si>
  <si>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</si>
  <si>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</si>
  <si>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</si>
  <si>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</si>
  <si>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</si>
  <si>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</si>
  <si>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</si>
  <si>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</si>
  <si>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</si>
  <si>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</si>
  <si>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</si>
  <si>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</si>
  <si>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</si>
  <si>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</si>
  <si>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</si>
  <si>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</si>
  <si>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</si>
  <si>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</si>
  <si>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</si>
  <si>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</si>
  <si>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</si>
  <si>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</si>
  <si>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</si>
  <si>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</si>
  <si>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</si>
  <si>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</si>
  <si>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</si>
  <si>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</si>
  <si>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</si>
  <si>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</si>
  <si>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</si>
  <si>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</si>
  <si>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</si>
  <si>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</si>
  <si>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</si>
  <si>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</si>
  <si>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</si>
  <si>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</si>
  <si>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</si>
  <si>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</si>
  <si>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</si>
  <si>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</si>
  <si>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</si>
  <si>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</si>
  <si>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</si>
  <si>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</si>
  <si>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</si>
  <si>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</si>
  <si>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</si>
  <si>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</si>
  <si>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</si>
  <si>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</si>
  <si>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</si>
  <si>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</si>
  <si>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</si>
  <si>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</si>
  <si>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</si>
  <si>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</si>
  <si>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</si>
  <si>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</si>
  <si>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</si>
  <si>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</si>
  <si>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</si>
  <si>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</si>
  <si>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</si>
  <si>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</si>
  <si>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</si>
  <si>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</si>
  <si>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</si>
  <si>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</si>
  <si>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</si>
  <si>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</si>
  <si>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</si>
  <si>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</si>
  <si>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</si>
  <si>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</si>
  <si>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</si>
  <si>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</si>
  <si>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</si>
  <si>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</si>
  <si>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</si>
  <si>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</si>
  <si>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</si>
  <si>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</si>
  <si>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</si>
  <si>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</si>
  <si>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</si>
  <si>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</si>
  <si>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</si>
  <si>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</si>
  <si>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</si>
  <si>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</si>
  <si>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</si>
  <si>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</si>
  <si>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</si>
  <si>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</si>
  <si>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</si>
  <si>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</si>
  <si>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</si>
  <si>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</si>
  <si>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</si>
  <si>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</si>
  <si>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</si>
  <si>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</si>
  <si>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</si>
  <si>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</si>
  <si>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</si>
  <si>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</si>
  <si>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</si>
  <si>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</si>
  <si>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</si>
  <si>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</si>
  <si>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</si>
  <si>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</si>
  <si>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</si>
  <si>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</si>
  <si>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</si>
  <si>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</si>
  <si>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</si>
  <si>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</si>
  <si>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</si>
  <si>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</si>
  <si>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</si>
  <si>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</si>
  <si>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</si>
  <si>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</si>
  <si>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</si>
  <si>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</si>
  <si>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</si>
  <si>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</si>
  <si>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</si>
  <si>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</si>
  <si>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</si>
  <si>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</si>
  <si>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</si>
  <si>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</si>
  <si>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</si>
  <si>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</si>
  <si>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</si>
  <si>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</si>
  <si>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</si>
  <si>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</si>
  <si>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</si>
  <si>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</si>
  <si>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</si>
  <si>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</si>
  <si>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</si>
  <si>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</si>
  <si>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</si>
  <si>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</si>
  <si>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</si>
  <si>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</si>
  <si>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</si>
  <si>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</si>
  <si>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</si>
  <si>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</si>
  <si>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</si>
  <si>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</si>
  <si>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</si>
  <si>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</si>
  <si>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</si>
  <si>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</si>
  <si>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</si>
  <si>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</si>
  <si>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</si>
  <si>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</si>
  <si>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</si>
  <si>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</si>
  <si>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</si>
  <si>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</si>
  <si>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</si>
  <si>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</si>
  <si>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</si>
  <si>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</si>
  <si>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</si>
  <si>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</si>
  <si>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</si>
  <si>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</si>
  <si>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</si>
  <si>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</si>
  <si>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</si>
  <si>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</si>
  <si>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</si>
  <si>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</si>
  <si>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</si>
  <si>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</si>
  <si>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</si>
  <si>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</si>
  <si>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</si>
  <si>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</si>
  <si>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</si>
  <si>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</si>
  <si>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</si>
  <si>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</si>
  <si>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</si>
  <si>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</si>
  <si>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</si>
  <si>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</si>
  <si>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</si>
  <si>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</si>
  <si>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</si>
  <si>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</si>
  <si>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</si>
  <si>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</si>
  <si>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</si>
  <si>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</si>
  <si>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</si>
  <si>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</si>
  <si>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</si>
  <si>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</si>
  <si>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</si>
  <si>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</si>
  <si>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</si>
  <si>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</si>
  <si>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</si>
  <si>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</si>
  <si>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</si>
  <si>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</si>
  <si>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</si>
  <si>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</si>
  <si>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</si>
  <si>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</si>
  <si>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</si>
  <si>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</si>
  <si>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</si>
  <si>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</si>
  <si>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</si>
  <si>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</si>
  <si>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</si>
  <si>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</si>
  <si>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</si>
  <si>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</si>
  <si>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</si>
  <si>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</si>
  <si>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</si>
  <si>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</si>
  <si>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</si>
  <si>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</si>
  <si>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</si>
  <si>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</si>
  <si>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</si>
  <si>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</si>
  <si>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</si>
  <si>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</si>
  <si>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</si>
  <si>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</si>
  <si>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</si>
  <si>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</si>
  <si>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</si>
  <si>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</si>
  <si>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</si>
  <si>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</si>
  <si>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</si>
  <si>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</si>
  <si>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</si>
  <si>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</si>
  <si>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</si>
  <si>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</si>
  <si>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</si>
  <si>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</si>
  <si>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</si>
  <si>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</si>
  <si>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</si>
  <si>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</si>
  <si>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</si>
  <si>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</si>
  <si>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</si>
  <si>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</si>
  <si>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</si>
  <si>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</si>
  <si>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</si>
  <si>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</si>
  <si>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</si>
  <si>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</si>
  <si>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</si>
  <si>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</si>
  <si>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</si>
  <si>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</si>
  <si>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</si>
  <si>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</si>
  <si>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</si>
  <si>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</si>
  <si>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</si>
  <si>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</si>
  <si>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</si>
  <si>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</si>
  <si>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</si>
  <si>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</si>
  <si>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</si>
  <si>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</si>
  <si>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</si>
  <si>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</si>
  <si>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</si>
  <si>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</si>
  <si>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</si>
  <si>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</si>
  <si>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</si>
  <si>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</si>
  <si>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</si>
  <si>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</si>
  <si>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</si>
  <si>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</si>
  <si>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</si>
  <si>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</si>
  <si>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</si>
  <si>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</si>
  <si>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</si>
  <si>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</si>
  <si>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</si>
  <si>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</si>
  <si>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</si>
  <si>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</si>
  <si>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</si>
  <si>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</si>
  <si>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</si>
  <si>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</si>
  <si>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</si>
  <si>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</si>
  <si>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</si>
  <si>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</si>
  <si>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</si>
  <si>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</si>
  <si>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</si>
  <si>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</si>
  <si>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</si>
  <si>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</si>
  <si>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</si>
  <si>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</si>
  <si>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</si>
  <si>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</si>
  <si>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</si>
  <si>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</si>
  <si>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</si>
  <si>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</si>
  <si>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</si>
  <si>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</si>
  <si>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</si>
  <si>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</si>
  <si>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</si>
  <si>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</si>
  <si>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</si>
  <si>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</si>
  <si>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</si>
  <si>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</si>
  <si>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</si>
  <si>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</si>
  <si>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</si>
  <si>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</si>
  <si>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</si>
  <si>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</si>
  <si>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</si>
  <si>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</si>
  <si>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</si>
  <si>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</si>
  <si>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</si>
  <si>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</si>
  <si>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</si>
  <si>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</si>
  <si>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</si>
  <si>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</si>
  <si>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</si>
  <si>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</si>
  <si>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</si>
  <si>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</si>
  <si>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</si>
  <si>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</si>
  <si>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</si>
  <si>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</si>
  <si>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</si>
  <si>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</si>
  <si>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</si>
  <si>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</si>
  <si>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</si>
  <si>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</si>
  <si>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</si>
  <si>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</si>
  <si>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</si>
  <si>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</si>
  <si>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</si>
  <si>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</si>
  <si>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</si>
  <si>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</si>
  <si>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</si>
  <si>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</si>
  <si>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</si>
  <si>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</si>
  <si>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</si>
  <si>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</si>
  <si>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</si>
  <si>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</si>
  <si>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</si>
  <si>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</si>
  <si>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</si>
  <si>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</si>
  <si>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</si>
  <si>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</si>
  <si>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</si>
  <si>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</si>
  <si>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</si>
  <si>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</si>
  <si>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</si>
  <si>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</si>
  <si>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</si>
  <si>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</si>
  <si>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</si>
  <si>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</si>
  <si>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</si>
  <si>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</si>
  <si>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</si>
  <si>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</si>
  <si>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</si>
  <si>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</si>
  <si>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</si>
  <si>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</si>
  <si>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</si>
  <si>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</si>
  <si>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</si>
  <si>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</si>
  <si>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</si>
  <si>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</si>
  <si>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</si>
  <si>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</si>
  <si>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</si>
  <si>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</si>
  <si>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</si>
  <si>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</si>
  <si>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</si>
  <si>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</si>
  <si>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</si>
  <si>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</si>
  <si>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</si>
  <si>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</si>
  <si>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</si>
  <si>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</si>
  <si>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</si>
  <si>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</si>
  <si>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</si>
  <si>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</si>
  <si>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</si>
  <si>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</si>
  <si>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</si>
  <si>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</si>
  <si>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</si>
  <si>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</si>
  <si>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</si>
  <si>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</si>
  <si>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</si>
  <si>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</si>
  <si>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</si>
  <si>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</si>
  <si>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</si>
  <si>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</si>
  <si>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</si>
  <si>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</si>
  <si>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</si>
  <si>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</si>
  <si>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</si>
  <si>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</si>
  <si>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</si>
  <si>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</si>
  <si>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</si>
  <si>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</si>
  <si>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</si>
  <si>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</si>
  <si>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</si>
  <si>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</si>
  <si>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</si>
  <si>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</si>
  <si>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</si>
  <si>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</si>
  <si>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</si>
  <si>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</si>
  <si>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</si>
  <si>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</si>
  <si>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</si>
  <si>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</si>
  <si>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</si>
  <si>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</si>
  <si>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</si>
  <si>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</si>
  <si>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</si>
  <si>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</si>
  <si>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</si>
  <si>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</si>
  <si>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</si>
  <si>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</si>
  <si>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</si>
  <si>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</si>
  <si>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</si>
  <si>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</si>
  <si>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</si>
  <si>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</si>
  <si>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</si>
  <si>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</si>
  <si>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</si>
  <si>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</si>
  <si>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</si>
  <si>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</si>
  <si>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</si>
  <si>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</si>
  <si>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</si>
  <si>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</si>
  <si>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</si>
  <si>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</si>
  <si>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</si>
  <si>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</si>
  <si>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</si>
  <si>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</si>
  <si>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</si>
  <si>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</si>
  <si>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</si>
  <si>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</si>
  <si>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</si>
  <si>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</si>
  <si>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</si>
  <si>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</si>
  <si>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</si>
  <si>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</si>
  <si>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</si>
  <si>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</si>
  <si>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</si>
  <si>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</si>
  <si>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</si>
  <si>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</si>
  <si>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</si>
  <si>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</si>
  <si>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</si>
  <si>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</si>
  <si>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</si>
  <si>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</si>
  <si>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</si>
  <si>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</si>
  <si>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</si>
  <si>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</si>
  <si>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</si>
  <si>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</si>
  <si>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</si>
  <si>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</si>
  <si>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</si>
  <si>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</si>
  <si>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</si>
  <si>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</si>
  <si>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</si>
  <si>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</si>
  <si>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</si>
  <si>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</si>
  <si>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</si>
  <si>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</si>
  <si>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</si>
  <si>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</si>
  <si>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</si>
  <si>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</si>
  <si>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</si>
  <si>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</si>
  <si>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</si>
  <si>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</si>
  <si>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</si>
  <si>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</si>
  <si>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</si>
  <si>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</si>
  <si>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</si>
  <si>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</si>
  <si>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</si>
  <si>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</si>
  <si>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</si>
  <si>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</si>
  <si>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</si>
  <si>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</si>
  <si>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</si>
  <si>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</si>
  <si>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</si>
  <si>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</si>
  <si>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</si>
  <si>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</si>
  <si>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</si>
  <si>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</si>
  <si>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</si>
  <si>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</si>
  <si>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</si>
  <si>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</si>
  <si>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</si>
  <si>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</si>
  <si>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</si>
  <si>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</si>
  <si>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</si>
  <si>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</si>
  <si>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</si>
  <si>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</si>
  <si>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</si>
  <si>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</si>
  <si>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</si>
  <si>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</si>
  <si>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</si>
  <si>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</si>
  <si>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</si>
  <si>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</si>
  <si>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</si>
  <si>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</si>
  <si>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</si>
  <si>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</si>
  <si>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</si>
  <si>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</si>
  <si>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</si>
  <si>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</si>
  <si>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</si>
  <si>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</si>
  <si>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</si>
  <si>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</si>
  <si>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</si>
  <si>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</si>
  <si>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</si>
  <si>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</si>
  <si>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</si>
  <si>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</si>
  <si>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</si>
  <si>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</si>
  <si>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</si>
  <si>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</si>
  <si>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</si>
  <si>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</si>
  <si>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</si>
  <si>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</si>
  <si>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</si>
  <si>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</si>
  <si>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</si>
  <si>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</si>
  <si>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</si>
  <si>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</si>
  <si>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</si>
  <si>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</si>
  <si>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</si>
  <si>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</si>
  <si>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</si>
  <si>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</si>
  <si>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</si>
  <si>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</si>
  <si>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</si>
  <si>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</si>
  <si>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</si>
  <si>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</si>
  <si>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</si>
  <si>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</si>
  <si>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</si>
  <si>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</si>
  <si>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</si>
  <si>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</si>
  <si>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</si>
  <si>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</si>
  <si>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</si>
  <si>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</si>
  <si>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</si>
  <si>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</si>
  <si>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</si>
  <si>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</si>
  <si>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</si>
  <si>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</si>
  <si>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</si>
  <si>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</si>
  <si>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</si>
  <si>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</si>
  <si>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</si>
  <si>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</si>
  <si>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</si>
  <si>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</si>
  <si>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</si>
  <si>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</si>
  <si>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</si>
  <si>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</si>
  <si>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</si>
  <si>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</si>
  <si>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</si>
  <si>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</si>
  <si>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</si>
  <si>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</si>
  <si>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</si>
  <si>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</si>
  <si>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</si>
  <si>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</si>
  <si>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</si>
  <si>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</si>
  <si>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</si>
  <si>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</si>
  <si>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</si>
  <si>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</si>
  <si>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</si>
  <si>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</si>
  <si>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</si>
  <si>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</si>
  <si>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</si>
  <si>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</si>
  <si>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</si>
  <si>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</si>
  <si>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</si>
  <si>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</si>
  <si>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</si>
  <si>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</si>
  <si>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</si>
  <si>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</si>
  <si>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</si>
  <si>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</si>
  <si>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</si>
  <si>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</si>
  <si>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</si>
  <si>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</si>
  <si>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</si>
  <si>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</si>
  <si>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</si>
  <si>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</si>
  <si>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</si>
  <si>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</si>
  <si>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</si>
  <si>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</si>
  <si>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</si>
  <si>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</si>
  <si>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</si>
  <si>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</si>
  <si>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</si>
  <si>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</si>
  <si>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</si>
  <si>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</si>
  <si>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</si>
  <si>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</si>
  <si>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</si>
  <si>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</si>
  <si>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</si>
  <si>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</si>
  <si>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</si>
  <si>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</si>
  <si>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</si>
  <si>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</si>
  <si>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</si>
  <si>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</si>
  <si>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</si>
  <si>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</si>
  <si>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</si>
  <si>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</si>
  <si>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</si>
  <si>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</si>
  <si>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</si>
  <si>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</si>
  <si>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</si>
  <si>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</si>
  <si>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</si>
  <si>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</si>
  <si>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</si>
  <si>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</si>
  <si>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</si>
  <si>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</si>
  <si>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</si>
  <si>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</si>
  <si>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</si>
  <si>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</si>
  <si>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</si>
  <si>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</si>
  <si>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</si>
  <si>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</si>
  <si>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</si>
  <si>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</si>
  <si>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</si>
  <si>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</si>
  <si>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</si>
  <si>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</si>
  <si>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</si>
  <si>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</si>
  <si>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</si>
  <si>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</si>
  <si>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</si>
  <si>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</si>
  <si>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</si>
  <si>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</si>
  <si>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</si>
  <si>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</si>
  <si>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</si>
  <si>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</si>
  <si>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</si>
  <si>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</si>
  <si>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</si>
  <si>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</si>
  <si>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</si>
  <si>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</si>
  <si>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</si>
  <si>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</si>
  <si>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</si>
  <si>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</si>
  <si>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</si>
  <si>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</si>
  <si>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</si>
  <si>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</si>
  <si>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</si>
  <si>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</si>
  <si>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</si>
  <si>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</si>
  <si>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</si>
  <si>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</si>
  <si>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</si>
  <si>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</si>
  <si>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</si>
  <si>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</si>
  <si>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</si>
  <si>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</si>
  <si>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</si>
  <si>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</si>
  <si>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</si>
  <si>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</si>
  <si>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</si>
  <si>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</si>
  <si>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</si>
  <si>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</si>
  <si>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</si>
  <si>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</si>
  <si>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</si>
  <si>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</si>
  <si>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</si>
  <si>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</si>
  <si>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</si>
  <si>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</si>
  <si>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</si>
  <si>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</si>
  <si>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</si>
  <si>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</si>
  <si>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</si>
  <si>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</si>
  <si>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</si>
  <si>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</si>
  <si>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</si>
  <si>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</si>
  <si>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</si>
  <si>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</si>
  <si>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</si>
  <si>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</si>
  <si>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</si>
  <si>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</si>
  <si>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</si>
  <si>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</si>
  <si>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</si>
  <si>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</si>
  <si>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</si>
  <si>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</si>
  <si>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</si>
  <si>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</si>
  <si>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</si>
  <si>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</si>
  <si>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</si>
  <si>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</si>
  <si>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</si>
  <si>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</si>
  <si>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</si>
  <si>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</si>
  <si>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</si>
  <si>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</si>
  <si>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</si>
  <si>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</si>
  <si>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</si>
  <si>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</si>
  <si>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</si>
  <si>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</si>
  <si>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</si>
  <si>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</si>
  <si>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</si>
  <si>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</si>
  <si>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</si>
  <si>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</si>
  <si>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</si>
  <si>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</si>
  <si>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</si>
  <si>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</si>
  <si>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</si>
  <si>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</si>
  <si>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</si>
  <si>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</si>
  <si>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</si>
  <si>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</si>
  <si>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</si>
  <si>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</si>
  <si>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</si>
  <si>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</si>
  <si>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</si>
  <si>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</si>
  <si>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</si>
  <si>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</si>
  <si>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</si>
  <si>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</si>
  <si>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</si>
  <si>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</si>
  <si>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</si>
  <si>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</si>
  <si>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</si>
  <si>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</si>
  <si>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</si>
  <si>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</si>
  <si>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</si>
  <si>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</si>
  <si>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</si>
  <si>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</si>
  <si>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</si>
  <si>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</si>
  <si>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</si>
  <si>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</si>
  <si>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</si>
  <si>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</si>
  <si>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</si>
  <si>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</si>
  <si>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</si>
  <si>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</si>
  <si>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</si>
  <si>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</si>
  <si>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</si>
  <si>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</si>
  <si>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</si>
  <si>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</si>
  <si>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</si>
  <si>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</si>
  <si>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</si>
  <si>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</si>
  <si>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</si>
  <si>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</si>
  <si>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</si>
  <si>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</si>
  <si>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</si>
  <si>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</si>
  <si>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</si>
  <si>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</si>
  <si>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</si>
  <si>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</si>
  <si>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</si>
  <si>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</si>
  <si>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</si>
  <si>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</si>
  <si>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</si>
  <si>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</si>
  <si>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</si>
  <si>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</si>
  <si>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</si>
  <si>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</si>
  <si>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</si>
  <si>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</si>
  <si>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</si>
  <si>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</si>
  <si>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</si>
  <si>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</si>
  <si>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</si>
  <si>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</si>
  <si>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</si>
  <si>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</si>
  <si>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</si>
  <si>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</si>
  <si>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</si>
  <si>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</si>
  <si>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</si>
  <si>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</si>
  <si>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</si>
  <si>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</si>
  <si>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</si>
  <si>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</si>
  <si>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</si>
  <si>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</si>
  <si>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</si>
  <si>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</si>
  <si>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</si>
  <si>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</si>
  <si>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</si>
  <si>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</si>
  <si>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</si>
  <si>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</si>
  <si>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</si>
  <si>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</si>
  <si>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</si>
  <si>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</si>
  <si>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</si>
  <si>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</si>
  <si>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</si>
  <si>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</si>
  <si>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</si>
  <si>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</si>
  <si>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</si>
  <si>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</si>
  <si>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</si>
  <si>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</si>
  <si>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</si>
  <si>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</si>
  <si>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</si>
  <si>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</si>
  <si>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</si>
  <si>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</si>
  <si>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</si>
  <si>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</si>
  <si>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</si>
  <si>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</si>
  <si>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</si>
  <si>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</si>
  <si>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</si>
  <si>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</si>
  <si>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</si>
  <si>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</si>
  <si>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</si>
  <si>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</si>
  <si>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</si>
  <si>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</si>
  <si>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</si>
  <si>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</si>
  <si>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</si>
  <si>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</si>
  <si>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</si>
  <si>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</si>
  <si>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</si>
  <si>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</si>
  <si>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</si>
  <si>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</si>
  <si>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</si>
  <si>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</si>
  <si>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</si>
  <si>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</si>
  <si>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</si>
  <si>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</si>
  <si>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</si>
  <si>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</si>
  <si>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</si>
  <si>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</si>
  <si>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</si>
  <si>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</si>
  <si>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</si>
  <si>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</si>
  <si>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</si>
  <si>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</si>
  <si>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</si>
  <si>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</si>
  <si>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</si>
  <si>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</si>
  <si>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</si>
  <si>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</si>
  <si>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</si>
  <si>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</si>
  <si>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</si>
  <si>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</si>
  <si>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</si>
  <si>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</si>
  <si>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</si>
  <si>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</si>
  <si>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</si>
  <si>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</si>
  <si>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</si>
  <si>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</si>
  <si>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</si>
  <si>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</si>
  <si>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</si>
  <si>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</si>
  <si>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</si>
  <si>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</si>
  <si>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</si>
  <si>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</si>
  <si>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</si>
  <si>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</si>
  <si>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</si>
  <si>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</si>
  <si>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</si>
  <si>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</si>
  <si>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</si>
  <si>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</si>
  <si>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</si>
  <si>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</si>
  <si>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</si>
  <si>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</si>
  <si>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</si>
  <si>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</si>
  <si>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</si>
  <si>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</si>
  <si>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</si>
  <si>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</si>
  <si>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</si>
  <si>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</si>
  <si>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</si>
  <si>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</si>
  <si>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</si>
  <si>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</si>
  <si>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</si>
  <si>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</si>
  <si>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</si>
  <si>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</si>
  <si>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</si>
  <si>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</si>
  <si>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</si>
  <si>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</si>
  <si>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</si>
  <si>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</si>
  <si>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</si>
  <si>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</si>
  <si>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</si>
  <si>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</si>
  <si>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</si>
  <si>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</si>
  <si>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</si>
  <si>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</si>
  <si>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</si>
  <si>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</si>
  <si>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</si>
  <si>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</si>
  <si>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</si>
  <si>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</si>
  <si>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</si>
  <si>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</si>
  <si>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</si>
  <si>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</si>
  <si>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</si>
  <si>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</si>
  <si>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</si>
  <si>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</si>
  <si>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</si>
  <si>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</si>
  <si>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</si>
  <si>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</si>
  <si>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</si>
  <si>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</si>
  <si>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</si>
  <si>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</si>
  <si>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</si>
  <si>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</si>
  <si>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</si>
  <si>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</si>
  <si>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</si>
  <si>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</si>
  <si>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</si>
  <si>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</si>
  <si>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</si>
  <si>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</si>
  <si>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</si>
  <si>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</si>
  <si>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</si>
  <si>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</si>
  <si>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</si>
  <si>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</si>
  <si>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</si>
  <si>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</si>
  <si>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</si>
  <si>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</si>
  <si>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</si>
  <si>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</si>
  <si>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</si>
  <si>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</si>
  <si>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</si>
  <si>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</si>
  <si>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</si>
  <si>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</si>
  <si>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</si>
  <si>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</si>
  <si>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</si>
  <si>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</si>
  <si>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</si>
  <si>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</si>
  <si>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</si>
  <si>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</si>
  <si>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</si>
  <si>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</si>
  <si>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</si>
  <si>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</si>
  <si>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</si>
  <si>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</si>
  <si>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</si>
  <si>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</si>
  <si>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</si>
  <si>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</si>
  <si>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</si>
  <si>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</si>
  <si>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</si>
  <si>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</si>
  <si>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</si>
  <si>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</si>
  <si>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</si>
  <si>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</si>
  <si>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</si>
  <si>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</si>
  <si>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</si>
  <si>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</si>
  <si>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</si>
  <si>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</si>
  <si>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</si>
  <si>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</si>
  <si>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</si>
  <si>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</si>
  <si>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</si>
  <si>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</si>
  <si>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</si>
  <si>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</si>
  <si>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</si>
  <si>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</si>
  <si>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</si>
  <si>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</si>
  <si>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</si>
  <si>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</si>
  <si>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</si>
  <si>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</si>
  <si>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</si>
  <si>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</si>
  <si>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</si>
  <si>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</si>
  <si>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</si>
  <si>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</si>
  <si>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</si>
  <si>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</si>
  <si>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</si>
  <si>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</si>
  <si>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</si>
  <si>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</si>
  <si>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</si>
  <si>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</si>
  <si>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</si>
  <si>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</si>
  <si>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</si>
  <si>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</si>
  <si>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</si>
  <si>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</si>
  <si>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</si>
  <si>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</si>
  <si>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</si>
  <si>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</si>
  <si>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</si>
  <si>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</si>
  <si>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</si>
  <si>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</si>
  <si>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</si>
  <si>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</si>
  <si>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</si>
  <si>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</si>
  <si>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</si>
  <si>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</si>
  <si>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</si>
  <si>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</si>
  <si>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</si>
  <si>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</si>
  <si>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</si>
  <si>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</si>
  <si>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</si>
  <si>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</si>
  <si>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</si>
  <si>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</si>
  <si>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</si>
  <si>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</si>
  <si>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</si>
  <si>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</si>
  <si>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</si>
  <si>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</si>
  <si>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</si>
  <si>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</si>
  <si>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</si>
  <si>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</si>
  <si>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</si>
  <si>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</si>
  <si>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</si>
  <si>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</si>
  <si>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</si>
  <si>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</si>
  <si>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</si>
  <si>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</si>
  <si>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</si>
  <si>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</si>
  <si>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</si>
  <si>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</si>
  <si>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</si>
  <si>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</si>
  <si>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</si>
  <si>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</si>
  <si>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</si>
  <si>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</si>
  <si>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</si>
  <si>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</si>
  <si>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</si>
  <si>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</si>
  <si>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</si>
  <si>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</si>
  <si>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</si>
  <si>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</si>
  <si>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</si>
  <si>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</si>
  <si>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</si>
  <si>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</si>
  <si>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</si>
  <si>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</si>
  <si>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</si>
  <si>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</si>
  <si>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</si>
  <si>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</si>
  <si>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</si>
  <si>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</si>
  <si>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</si>
  <si>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</si>
  <si>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</si>
  <si>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</si>
  <si>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</si>
  <si>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</si>
  <si>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</si>
  <si>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</si>
  <si>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</si>
  <si>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</si>
  <si>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</si>
  <si>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</si>
  <si>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</si>
  <si>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</si>
  <si>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</si>
  <si>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</si>
  <si>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</si>
  <si>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</si>
  <si>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</si>
  <si>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</si>
  <si>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</si>
  <si>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</si>
  <si>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</si>
  <si>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</si>
  <si>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</si>
  <si>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</si>
  <si>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</si>
  <si>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</si>
  <si>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</si>
  <si>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</si>
  <si>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</si>
  <si>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</si>
  <si>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</si>
  <si>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</si>
  <si>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</si>
  <si>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</si>
  <si>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</si>
  <si>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</si>
  <si>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</si>
  <si>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</si>
  <si>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</si>
  <si>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</si>
  <si>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</si>
  <si>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</si>
  <si>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</si>
  <si>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</si>
  <si>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</si>
  <si>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</si>
  <si>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</si>
  <si>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</si>
  <si>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</si>
  <si>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</si>
  <si>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</si>
  <si>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</si>
  <si>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</si>
  <si>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</si>
  <si>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</si>
  <si>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</si>
  <si>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</si>
  <si>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</si>
  <si>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</si>
  <si>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</si>
  <si>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</si>
  <si>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</si>
  <si>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</si>
  <si>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</si>
  <si>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</si>
  <si>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</si>
  <si>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</si>
  <si>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</si>
  <si>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</si>
  <si>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</si>
  <si>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</si>
  <si>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</si>
  <si>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</si>
  <si>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</si>
  <si>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</si>
  <si>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</si>
  <si>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</si>
  <si>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</si>
  <si>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</si>
  <si>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</si>
  <si>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</si>
  <si>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</si>
  <si>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</si>
  <si>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</si>
  <si>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</si>
  <si>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</si>
  <si>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</si>
  <si>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</si>
  <si>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</si>
  <si>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</si>
  <si>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</si>
  <si>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</si>
  <si>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</si>
  <si>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</si>
  <si>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</si>
  <si>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</si>
  <si>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</si>
  <si>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</si>
  <si>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</si>
  <si>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</si>
  <si>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</si>
  <si>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</si>
  <si>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</si>
  <si>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</si>
  <si>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</si>
  <si>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</si>
  <si>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</si>
  <si>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</si>
  <si>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</si>
  <si>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</si>
  <si>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</si>
  <si>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</si>
  <si>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</si>
  <si>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</si>
  <si>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</si>
  <si>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</si>
  <si>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</si>
  <si>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</si>
  <si>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</si>
  <si>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</si>
  <si>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</si>
  <si>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</si>
  <si>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</si>
  <si>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</si>
  <si>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</si>
  <si>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</si>
  <si>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</si>
  <si>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</si>
  <si>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</si>
  <si>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</si>
  <si>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</si>
  <si>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</si>
  <si>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</si>
  <si>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</si>
  <si>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</si>
  <si>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</si>
  <si>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</si>
  <si>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</si>
  <si>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</si>
  <si>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</si>
  <si>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</si>
  <si>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</si>
  <si>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</si>
  <si>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</si>
  <si>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</si>
  <si>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</si>
  <si>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</si>
  <si>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</si>
  <si>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</si>
  <si>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</si>
  <si>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</si>
  <si>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</si>
  <si>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</si>
  <si>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</si>
  <si>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</si>
  <si>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</si>
  <si>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</si>
  <si>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</si>
  <si>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</si>
  <si>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</si>
  <si>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</si>
  <si>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</si>
  <si>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</si>
  <si>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</si>
  <si>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</si>
  <si>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</si>
  <si>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</si>
  <si>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</si>
  <si>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</si>
  <si>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</si>
  <si>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</si>
  <si>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</si>
  <si>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</si>
  <si>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</si>
  <si>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</si>
  <si>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</si>
  <si>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</si>
  <si>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</si>
  <si>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</si>
  <si>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</si>
  <si>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</si>
  <si>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</si>
  <si>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</si>
  <si>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</si>
  <si>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</si>
  <si>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</si>
  <si>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</si>
  <si>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</si>
  <si>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</si>
  <si>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</si>
  <si>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</si>
  <si>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</si>
  <si>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</si>
  <si>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</si>
  <si>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</si>
  <si>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</si>
  <si>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</si>
  <si>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</si>
  <si>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</si>
  <si>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</si>
  <si>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</si>
  <si>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</si>
  <si>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</si>
  <si>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</si>
  <si>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</si>
  <si>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</si>
  <si>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</si>
  <si>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</si>
  <si>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</si>
  <si>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</si>
  <si>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</si>
  <si>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</si>
  <si>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</si>
  <si>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</si>
  <si>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</si>
  <si>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</si>
  <si>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</si>
  <si>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</si>
  <si>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</si>
  <si>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</si>
  <si>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</si>
  <si>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</si>
  <si>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</si>
  <si>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</si>
  <si>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</si>
  <si>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</si>
  <si>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</si>
  <si>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</si>
  <si>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</si>
  <si>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</si>
  <si>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</si>
  <si>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</si>
  <si>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</si>
  <si>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</si>
  <si>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</si>
  <si>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</si>
  <si>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</si>
  <si>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</si>
  <si>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</si>
  <si>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</si>
  <si>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</si>
  <si>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</si>
  <si>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</si>
  <si>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</si>
  <si>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</si>
  <si>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</si>
  <si>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</si>
  <si>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</si>
  <si>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</si>
  <si>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</si>
  <si>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</si>
  <si>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</si>
  <si>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</si>
  <si>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</si>
  <si>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</si>
  <si>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</si>
  <si>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</si>
  <si>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</si>
  <si>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</si>
  <si>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</si>
  <si>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</si>
  <si>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</si>
  <si>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</si>
  <si>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</si>
  <si>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</si>
  <si>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</si>
  <si>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</si>
  <si>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</si>
  <si>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</si>
  <si>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</si>
  <si>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</si>
  <si>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</si>
  <si>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</si>
  <si>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</si>
  <si>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</si>
  <si>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</si>
  <si>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</si>
  <si>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</si>
  <si>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</si>
  <si>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</si>
  <si>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</si>
  <si>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</si>
  <si>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</si>
  <si>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</si>
  <si>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</si>
  <si>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</si>
  <si>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</si>
  <si>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</si>
  <si>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</si>
  <si>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</si>
  <si>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</si>
  <si>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</si>
  <si>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</si>
  <si>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</si>
  <si>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</si>
  <si>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</si>
  <si>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</si>
  <si>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</si>
  <si>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</si>
  <si>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</si>
  <si>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</si>
  <si>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</si>
  <si>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</si>
  <si>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</si>
  <si>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</si>
  <si>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</si>
  <si>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</si>
  <si>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</si>
  <si>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</si>
  <si>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</si>
  <si>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</si>
  <si>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</si>
  <si>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</si>
  <si>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</si>
  <si>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</si>
  <si>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</si>
  <si>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</si>
  <si>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</si>
  <si>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</si>
  <si>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</si>
  <si>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</si>
  <si>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</si>
  <si>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</si>
  <si>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</si>
  <si>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</si>
  <si>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</si>
  <si>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</si>
  <si>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</si>
  <si>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</si>
  <si>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</si>
  <si>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</si>
  <si>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</si>
  <si>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</si>
  <si>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</si>
  <si>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</si>
  <si>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</si>
  <si>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</si>
  <si>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</si>
  <si>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</si>
  <si>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</si>
  <si>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</si>
  <si>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</si>
  <si>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</si>
  <si>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</si>
  <si>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</si>
  <si>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</si>
  <si>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</si>
  <si>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</si>
  <si>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</si>
  <si>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</si>
  <si>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</si>
  <si>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</si>
  <si>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</si>
  <si>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</si>
  <si>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</si>
  <si>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</si>
  <si>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</si>
  <si>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</si>
  <si>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</si>
  <si>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</si>
  <si>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</si>
  <si>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</si>
  <si>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</si>
  <si>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</si>
  <si>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</si>
  <si>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</si>
  <si>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</si>
  <si>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</si>
  <si>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</si>
  <si>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</si>
  <si>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</si>
  <si>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</si>
  <si>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</si>
  <si>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</si>
  <si>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</si>
  <si>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</si>
  <si>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</si>
  <si>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</si>
  <si>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</si>
  <si>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</si>
  <si>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</si>
  <si>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</si>
  <si>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</si>
  <si>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</si>
  <si>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</si>
  <si>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</si>
  <si>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</si>
  <si>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</si>
  <si>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</si>
  <si>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</si>
  <si>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</si>
  <si>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</si>
  <si>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</si>
  <si>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</si>
  <si>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</si>
  <si>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</si>
  <si>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</si>
  <si>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</si>
  <si>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</si>
  <si>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</si>
  <si>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</si>
  <si>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</si>
  <si>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</si>
  <si>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</si>
  <si>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</si>
  <si>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</si>
  <si>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</si>
  <si>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</si>
  <si>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</si>
  <si>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</si>
  <si>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</si>
  <si>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</si>
  <si>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</si>
  <si>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</si>
  <si>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</si>
  <si>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</si>
  <si>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</si>
  <si>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</si>
  <si>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</si>
  <si>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</si>
  <si>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</si>
  <si>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</si>
  <si>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</si>
  <si>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</si>
  <si>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</si>
  <si>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</si>
  <si>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</si>
  <si>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</si>
  <si>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</si>
  <si>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</si>
  <si>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</si>
  <si>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</si>
  <si>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</si>
  <si>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</si>
  <si>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</si>
  <si>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</si>
  <si>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</si>
  <si>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</si>
  <si>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</si>
  <si>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</si>
  <si>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</si>
  <si>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</si>
  <si>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</si>
  <si>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</si>
  <si>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</si>
  <si>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</si>
  <si>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</si>
  <si>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</si>
  <si>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</si>
  <si>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</si>
  <si>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</si>
  <si>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</si>
  <si>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</si>
  <si>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</si>
  <si>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</si>
  <si>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</si>
  <si>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</si>
  <si>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</si>
  <si>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</si>
  <si>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</si>
  <si>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</si>
  <si>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</si>
  <si>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</si>
  <si>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</si>
  <si>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</si>
  <si>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</si>
  <si>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</si>
  <si>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</si>
  <si>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</si>
  <si>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</si>
  <si>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</si>
  <si>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</si>
  <si>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</si>
  <si>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</si>
  <si>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</si>
  <si>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</si>
  <si>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</si>
  <si>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</si>
  <si>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</si>
  <si>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</si>
  <si>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</si>
  <si>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</si>
  <si>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</si>
  <si>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</si>
  <si>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</si>
  <si>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</si>
  <si>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</si>
  <si>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</si>
  <si>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</si>
  <si>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</si>
  <si>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</si>
  <si>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</si>
  <si>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</si>
  <si>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</si>
  <si>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</si>
  <si>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</si>
  <si>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</si>
  <si>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</si>
  <si>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</si>
  <si>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</si>
  <si>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</si>
  <si>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</si>
  <si>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</si>
  <si>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</si>
  <si>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</si>
  <si>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</si>
  <si>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</si>
  <si>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</si>
  <si>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</si>
  <si>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</si>
  <si>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</si>
  <si>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</si>
  <si>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</si>
  <si>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</si>
  <si>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</si>
  <si>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</si>
  <si>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</si>
  <si>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</si>
  <si>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</si>
  <si>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</si>
  <si>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</si>
  <si>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</si>
  <si>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</si>
  <si>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</si>
  <si>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</si>
  <si>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</si>
  <si>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</si>
  <si>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</si>
  <si>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</si>
  <si>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</si>
  <si>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</si>
  <si>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</si>
  <si>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</si>
  <si>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</si>
  <si>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</si>
  <si>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</si>
  <si>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</si>
  <si>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</si>
  <si>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</si>
  <si>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</si>
  <si>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</si>
  <si>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</si>
  <si>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</si>
  <si>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</si>
  <si>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</si>
  <si>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</si>
  <si>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</si>
  <si>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</si>
  <si>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</si>
  <si>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</si>
  <si>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</si>
  <si>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</si>
  <si>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</si>
  <si>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</si>
  <si>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</si>
  <si>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</si>
  <si>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</si>
  <si>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</si>
  <si>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</si>
  <si>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</si>
  <si>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</si>
  <si>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</si>
  <si>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</si>
  <si>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</si>
  <si>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</si>
  <si>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</si>
  <si>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</si>
  <si>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</si>
  <si>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</si>
  <si>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</si>
  <si>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</si>
  <si>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</si>
  <si>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</si>
  <si>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</si>
  <si>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</si>
  <si>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</si>
  <si>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</si>
  <si>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</si>
  <si>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</si>
  <si>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</si>
  <si>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</si>
  <si>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</si>
  <si>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</si>
  <si>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</si>
  <si>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</si>
  <si>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</si>
  <si>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</si>
  <si>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</si>
  <si>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</si>
  <si>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</si>
  <si>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</si>
  <si>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</si>
  <si>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</si>
  <si>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</si>
  <si>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</si>
  <si>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</si>
  <si>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</si>
  <si>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</si>
  <si>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</si>
  <si>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</si>
  <si>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</si>
  <si>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</si>
  <si>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</si>
  <si>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</si>
  <si>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</si>
  <si>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</si>
  <si>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</si>
  <si>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</si>
  <si>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</si>
  <si>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</si>
  <si>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</si>
  <si>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</si>
  <si>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</si>
  <si>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</si>
  <si>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</si>
  <si>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</si>
  <si>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</si>
  <si>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</si>
  <si>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</si>
  <si>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</si>
  <si>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</si>
  <si>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</si>
  <si>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</si>
  <si>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</si>
  <si>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</si>
  <si>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</si>
  <si>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</si>
  <si>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</si>
  <si>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</si>
  <si>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</si>
  <si>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</si>
  <si>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</si>
  <si>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</si>
  <si>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</si>
  <si>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</si>
  <si>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</si>
  <si>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</si>
  <si>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</si>
  <si>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</si>
  <si>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</si>
  <si>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</si>
  <si>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</si>
  <si>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</si>
  <si>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</si>
  <si>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</si>
  <si>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</si>
  <si>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</si>
  <si>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</si>
  <si>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</si>
  <si>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</si>
  <si>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</si>
  <si>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</si>
  <si>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</si>
  <si>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</si>
  <si>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</si>
  <si>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</si>
  <si>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</si>
  <si>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</si>
  <si>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</si>
  <si>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</si>
  <si>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</si>
  <si>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</si>
  <si>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</si>
  <si>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</si>
  <si>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</si>
  <si>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</si>
  <si>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</si>
  <si>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</si>
  <si>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</si>
  <si>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</si>
  <si>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</si>
  <si>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</si>
  <si>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</si>
  <si>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</si>
  <si>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</si>
  <si>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</si>
  <si>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</si>
  <si>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</si>
  <si>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</si>
  <si>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</si>
  <si>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</si>
  <si>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</si>
  <si>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</si>
  <si>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</si>
  <si>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</si>
  <si>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</si>
  <si>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</si>
  <si>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</si>
  <si>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</si>
  <si>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</si>
  <si>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</si>
  <si>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</si>
  <si>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</si>
  <si>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</si>
  <si>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</si>
  <si>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</si>
  <si>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</si>
  <si>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</si>
  <si>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</si>
  <si>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</si>
  <si>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</si>
  <si>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</si>
  <si>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</si>
  <si>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</si>
  <si>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</si>
  <si>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</si>
  <si>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</si>
  <si>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</si>
  <si>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</si>
  <si>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</si>
  <si>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</si>
  <si>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</si>
  <si>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</si>
  <si>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</si>
  <si>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</si>
  <si>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</si>
  <si>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</si>
  <si>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</si>
  <si>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</si>
  <si>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</si>
  <si>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</si>
  <si>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</si>
  <si>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</si>
  <si>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</si>
  <si>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</si>
  <si>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</si>
  <si>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</si>
  <si>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</si>
  <si>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</si>
  <si>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</si>
  <si>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</si>
  <si>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</si>
  <si>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</si>
  <si>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</si>
  <si>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</si>
  <si>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</si>
  <si>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</si>
  <si>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</si>
  <si>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</si>
  <si>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</si>
  <si>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</si>
  <si>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</si>
  <si>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</si>
  <si>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</si>
  <si>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</si>
  <si>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</si>
  <si>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</si>
  <si>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</si>
  <si>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</si>
  <si>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</si>
  <si>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</si>
  <si>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</si>
  <si>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</si>
  <si>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</si>
  <si>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</si>
  <si>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</si>
  <si>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</si>
  <si>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</si>
  <si>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</si>
  <si>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</si>
  <si>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</si>
  <si>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</si>
  <si>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</si>
  <si>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</si>
  <si>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</si>
  <si>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</si>
  <si>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</si>
  <si>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</si>
  <si>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</si>
  <si>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</si>
  <si>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</si>
  <si>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</si>
  <si>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</si>
  <si>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</si>
  <si>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</si>
  <si>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</si>
  <si>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</si>
  <si>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</si>
  <si>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</si>
  <si>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</si>
  <si>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</si>
  <si>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</si>
  <si>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</si>
  <si>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</si>
  <si>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</si>
  <si>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</si>
  <si>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</si>
  <si>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</si>
  <si>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</si>
  <si>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</si>
  <si>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</si>
  <si>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</si>
  <si>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</si>
  <si>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</si>
  <si>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</si>
  <si>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</si>
  <si>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</si>
  <si>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</si>
  <si>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</si>
  <si>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</si>
  <si>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</si>
  <si>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</si>
  <si>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</si>
  <si>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</si>
  <si>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</si>
  <si>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</si>
  <si>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</si>
  <si>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</si>
  <si>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</si>
  <si>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</si>
  <si>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</si>
  <si>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</si>
  <si>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</si>
  <si>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</si>
  <si>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</si>
  <si>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</si>
  <si>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</si>
  <si>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</si>
  <si>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</si>
  <si>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</si>
  <si>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</si>
  <si>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</si>
  <si>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</si>
  <si>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</si>
  <si>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</si>
  <si>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</si>
  <si>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</si>
  <si>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</si>
  <si>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</si>
  <si>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</si>
  <si>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</si>
  <si>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</si>
  <si>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</si>
  <si>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</si>
  <si>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</si>
  <si>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</si>
  <si>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</si>
  <si>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</si>
  <si>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</si>
  <si>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</si>
  <si>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</si>
  <si>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</si>
  <si>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</si>
  <si>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</si>
  <si>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</si>
  <si>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</si>
  <si>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</si>
  <si>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</si>
  <si>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</si>
  <si>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</si>
  <si>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</si>
  <si>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</si>
  <si>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</si>
  <si>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</si>
  <si>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</si>
  <si>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</si>
  <si>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</si>
  <si>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</si>
  <si>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</si>
  <si>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</si>
  <si>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</si>
  <si>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</si>
  <si>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</si>
  <si>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</si>
  <si>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</si>
  <si>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</si>
  <si>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</si>
  <si>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</si>
  <si>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</si>
  <si>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</si>
  <si>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</si>
  <si>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</si>
  <si>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</si>
  <si>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</si>
  <si>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</si>
  <si>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</si>
  <si>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</si>
  <si>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</si>
  <si>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</si>
  <si>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</si>
  <si>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</si>
  <si>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</si>
  <si>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</si>
  <si>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</si>
  <si>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</si>
  <si>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</si>
  <si>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</si>
  <si>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</si>
  <si>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</si>
  <si>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</si>
  <si>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</si>
  <si>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</si>
  <si>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</si>
  <si>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</si>
  <si>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</si>
  <si>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</si>
  <si>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</si>
  <si>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</si>
  <si>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</si>
  <si>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</si>
  <si>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</si>
  <si>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</si>
  <si>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</si>
  <si>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</si>
  <si>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</si>
  <si>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</si>
  <si>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</si>
  <si>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</si>
  <si>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</si>
  <si>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</si>
  <si>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</si>
  <si>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</si>
  <si>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</si>
  <si>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</si>
  <si>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</si>
  <si>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</si>
  <si>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</si>
  <si>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</si>
  <si>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</si>
  <si>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</si>
  <si>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</si>
  <si>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</si>
  <si>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</si>
  <si>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</si>
  <si>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</si>
  <si>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</si>
  <si>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</si>
  <si>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</si>
  <si>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</si>
  <si>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</si>
  <si>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</si>
  <si>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</si>
  <si>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</si>
  <si>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</si>
  <si>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</si>
  <si>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</si>
  <si>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</si>
  <si>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</si>
  <si>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</si>
  <si>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</si>
  <si>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</si>
  <si>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</si>
  <si>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</si>
  <si>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</si>
  <si>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</si>
  <si>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</si>
  <si>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</si>
  <si>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</si>
  <si>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</si>
  <si>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</si>
  <si>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</si>
  <si>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</si>
  <si>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</si>
  <si>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</si>
  <si>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</si>
  <si>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</si>
  <si>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</si>
  <si>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</si>
  <si>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</si>
  <si>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</si>
  <si>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</si>
  <si>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</si>
  <si>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</si>
  <si>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</si>
  <si>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</si>
  <si>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</si>
  <si>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</si>
  <si>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</si>
  <si>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</si>
  <si>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</si>
  <si>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</si>
  <si>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</si>
  <si>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</si>
  <si>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</si>
  <si>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</si>
  <si>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</si>
  <si>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</si>
  <si>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</si>
  <si>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</si>
  <si>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</si>
  <si>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</si>
  <si>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</si>
  <si>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</si>
  <si>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</si>
  <si>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</si>
  <si>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</si>
  <si>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</si>
  <si>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</si>
  <si>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</si>
  <si>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</si>
  <si>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</si>
  <si>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</si>
  <si>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</si>
  <si>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</si>
  <si>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</si>
  <si>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</si>
  <si>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</si>
  <si>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</si>
  <si>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</si>
  <si>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</si>
  <si>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</si>
  <si>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</si>
  <si>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</si>
  <si>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</si>
  <si>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</si>
  <si>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</si>
  <si>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</si>
  <si>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</si>
  <si>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</si>
  <si>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</si>
  <si>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</si>
  <si>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</si>
  <si>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</si>
  <si>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</si>
  <si>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</si>
  <si>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</si>
  <si>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</si>
  <si>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</si>
  <si>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</si>
  <si>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</si>
  <si>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</si>
  <si>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</si>
  <si>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</si>
  <si>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</si>
  <si>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</si>
  <si>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</si>
  <si>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</si>
  <si>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</si>
  <si>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</si>
  <si>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</si>
  <si>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</si>
  <si>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</si>
  <si>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</si>
  <si>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</si>
  <si>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</si>
  <si>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</si>
  <si>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</si>
  <si>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</si>
  <si>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</si>
  <si>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</si>
  <si>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</si>
  <si>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</si>
  <si>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</si>
  <si>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</si>
  <si>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</si>
  <si>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</si>
  <si>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</si>
  <si>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</si>
  <si>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</si>
  <si>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</si>
  <si>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</si>
  <si>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</si>
  <si>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</si>
  <si>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</si>
  <si>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</si>
  <si>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</si>
  <si>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</si>
  <si>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</si>
  <si>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</si>
  <si>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</si>
  <si>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</si>
  <si>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</si>
  <si>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</si>
  <si>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</si>
  <si>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</si>
  <si>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</si>
  <si>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</si>
  <si>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</si>
  <si>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</si>
  <si>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</si>
  <si>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</si>
  <si>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</si>
  <si>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</si>
  <si>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</si>
  <si>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</si>
  <si>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</si>
  <si>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</si>
  <si>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</si>
  <si>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</si>
  <si>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</si>
  <si>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</si>
  <si>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</si>
  <si>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</si>
  <si>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</si>
  <si>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</si>
  <si>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</si>
  <si>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</si>
  <si>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</si>
  <si>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</si>
  <si>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</si>
  <si>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</si>
  <si>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</si>
  <si>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</si>
  <si>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</si>
  <si>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</si>
  <si>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</si>
  <si>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</si>
  <si>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</si>
  <si>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</si>
  <si>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</si>
  <si>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</si>
  <si>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</si>
  <si>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</si>
  <si>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</si>
  <si>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</si>
  <si>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</si>
  <si>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</si>
  <si>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</si>
  <si>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</si>
  <si>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</si>
  <si>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</si>
  <si>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</si>
  <si>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</si>
  <si>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</si>
  <si>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</si>
  <si>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</si>
  <si>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</si>
  <si>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</si>
  <si>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</si>
  <si>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</si>
  <si>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</si>
  <si>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</si>
  <si>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</si>
  <si>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</si>
  <si>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</si>
  <si>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</si>
  <si>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</si>
  <si>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</si>
  <si>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</si>
  <si>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</si>
  <si>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</si>
  <si>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</si>
  <si>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</si>
  <si>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</si>
  <si>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</si>
  <si>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</si>
  <si>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</si>
  <si>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</si>
  <si>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</si>
  <si>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</si>
  <si>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</si>
  <si>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</si>
  <si>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</si>
  <si>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</si>
  <si>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</si>
  <si>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</si>
  <si>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</si>
  <si>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</si>
  <si>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</si>
  <si>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</si>
  <si>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</si>
  <si>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</si>
  <si>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</si>
  <si>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</si>
  <si>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</si>
  <si>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</si>
  <si>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</si>
  <si>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</si>
  <si>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</si>
  <si>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</si>
  <si>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</si>
  <si>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</si>
  <si>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</si>
  <si>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</si>
  <si>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</si>
  <si>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</si>
  <si>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</si>
  <si>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</si>
  <si>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</si>
  <si>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</si>
  <si>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</si>
  <si>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</si>
  <si>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</si>
  <si>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</si>
  <si>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</si>
  <si>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</si>
  <si>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</si>
  <si>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</si>
  <si>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</si>
  <si>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</si>
  <si>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</si>
  <si>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</si>
  <si>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</si>
  <si>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</si>
  <si>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</si>
  <si>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</si>
  <si>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</si>
  <si>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</si>
  <si>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</si>
  <si>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</si>
  <si>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</si>
  <si>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</si>
  <si>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</si>
  <si>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</si>
  <si>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</si>
  <si>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</si>
  <si>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</si>
  <si>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</si>
  <si>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</si>
  <si>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</si>
  <si>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</si>
  <si>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</si>
  <si>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</si>
  <si>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</si>
  <si>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</si>
  <si>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</si>
  <si>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</si>
  <si>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</si>
  <si>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</si>
  <si>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</si>
  <si>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</si>
  <si>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</si>
  <si>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</si>
  <si>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</si>
  <si>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</si>
  <si>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</si>
  <si>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</si>
  <si>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</si>
  <si>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</si>
  <si>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</si>
  <si>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</si>
  <si>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</si>
  <si>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</si>
  <si>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</si>
  <si>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</si>
  <si>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</si>
  <si>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</si>
  <si>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</si>
  <si>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</si>
  <si>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</si>
  <si>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</si>
  <si>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</si>
  <si>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</si>
  <si>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</si>
  <si>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</si>
  <si>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</si>
  <si>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</si>
  <si>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</si>
  <si>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</si>
  <si>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</si>
  <si>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</si>
  <si>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</si>
  <si>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</si>
  <si>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</si>
  <si>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</si>
  <si>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</si>
  <si>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</si>
  <si>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</si>
  <si>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</si>
  <si>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</si>
  <si>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</si>
  <si>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</si>
  <si>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</si>
  <si>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</si>
  <si>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</si>
  <si>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</si>
  <si>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</si>
  <si>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</si>
  <si>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</si>
  <si>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</si>
  <si>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</si>
  <si>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</si>
  <si>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</si>
  <si>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</si>
  <si>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</si>
  <si>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</si>
  <si>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</si>
  <si>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</si>
  <si>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</si>
  <si>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</si>
  <si>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</si>
  <si>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</si>
  <si>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</si>
  <si>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</si>
  <si>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</si>
  <si>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</si>
  <si>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</si>
  <si>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</si>
  <si>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</si>
  <si>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</si>
  <si>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</si>
  <si>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</si>
  <si>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</si>
  <si>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</si>
  <si>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</si>
  <si>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</si>
  <si>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</si>
  <si>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</si>
  <si>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</si>
  <si>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</si>
  <si>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</si>
  <si>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</si>
  <si>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</si>
  <si>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</si>
  <si>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</si>
  <si>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</si>
  <si>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</si>
  <si>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</si>
  <si>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</si>
  <si>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</si>
  <si>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</si>
  <si>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</si>
  <si>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</si>
  <si>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</si>
  <si>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</si>
  <si>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</si>
  <si>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</si>
  <si>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</si>
  <si>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</si>
  <si>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</si>
  <si>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</si>
  <si>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</si>
  <si>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</si>
  <si>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</si>
  <si>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</si>
  <si>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</si>
  <si>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</si>
  <si>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</si>
  <si>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</si>
  <si>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</si>
  <si>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</si>
  <si>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</si>
  <si>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</si>
  <si>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</si>
  <si>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</si>
  <si>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</si>
  <si>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</si>
  <si>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</si>
  <si>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</si>
  <si>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</si>
  <si>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</si>
  <si>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</si>
  <si>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</si>
  <si>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</si>
  <si>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</si>
  <si>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</si>
  <si>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</si>
  <si>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</si>
  <si>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</si>
  <si>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</si>
  <si>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</si>
  <si>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</si>
  <si>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</si>
  <si>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</si>
  <si>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</si>
  <si>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</si>
  <si>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</si>
  <si>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</si>
  <si>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</si>
  <si>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</si>
  <si>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</si>
  <si>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</si>
  <si>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</si>
  <si>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</si>
  <si>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</si>
  <si>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</si>
  <si>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</si>
  <si>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</si>
  <si>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</si>
  <si>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</si>
  <si>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</si>
  <si>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</si>
  <si>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</si>
  <si>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</si>
  <si>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</si>
  <si>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</si>
  <si>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</si>
  <si>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</si>
  <si>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</si>
  <si>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</si>
  <si>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</si>
  <si>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</si>
  <si>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</si>
  <si>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</si>
  <si>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</si>
  <si>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</si>
  <si>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</si>
  <si>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</si>
  <si>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</si>
  <si>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</si>
  <si>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</si>
  <si>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</si>
  <si>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</si>
  <si>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</si>
  <si>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</si>
  <si>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</si>
  <si>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</si>
  <si>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</si>
  <si>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</si>
  <si>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</si>
  <si>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</si>
  <si>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</si>
  <si>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</si>
  <si>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</si>
  <si>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</si>
  <si>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</si>
  <si>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</si>
  <si>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</si>
  <si>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</si>
  <si>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</si>
  <si>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</si>
  <si>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</si>
  <si>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</si>
  <si>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</si>
  <si>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</si>
  <si>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</si>
  <si>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</si>
  <si>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</si>
  <si>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</si>
  <si>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</si>
  <si>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</si>
  <si>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</si>
  <si>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</si>
  <si>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</si>
  <si>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</si>
  <si>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</si>
  <si>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</si>
  <si>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</si>
  <si>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</si>
  <si>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</si>
  <si>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</si>
  <si>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</si>
  <si>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</si>
  <si>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</si>
  <si>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</si>
  <si>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</si>
  <si>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</si>
  <si>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</si>
  <si>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</si>
  <si>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</si>
  <si>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</si>
  <si>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</si>
  <si>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</si>
  <si>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</si>
  <si>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</si>
  <si>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</si>
  <si>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</si>
  <si>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</si>
  <si>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</si>
  <si>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</si>
  <si>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</si>
  <si>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</si>
  <si>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</si>
  <si>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</si>
  <si>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</si>
  <si>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</si>
  <si>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</si>
  <si>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</si>
  <si>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</si>
  <si>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</si>
  <si>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</si>
  <si>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</si>
  <si>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</si>
  <si>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</si>
  <si>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</si>
  <si>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</si>
  <si>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</si>
  <si>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</si>
  <si>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</si>
  <si>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</si>
  <si>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</si>
  <si>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</si>
  <si>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</si>
  <si>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</si>
  <si>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</si>
  <si>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</si>
  <si>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</si>
  <si>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</si>
  <si>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</si>
  <si>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</si>
  <si>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</si>
  <si>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</si>
  <si>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</si>
  <si>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</si>
  <si>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</si>
  <si>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</si>
  <si>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</si>
  <si>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</si>
  <si>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</si>
  <si>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</si>
  <si>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</si>
  <si>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</si>
  <si>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</si>
  <si>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</si>
  <si>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</si>
  <si>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</si>
  <si>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</si>
  <si>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</si>
  <si>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</si>
  <si>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</si>
  <si>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</si>
  <si>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</si>
  <si>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</si>
  <si>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</si>
  <si>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</si>
  <si>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</si>
  <si>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</si>
  <si>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</si>
  <si>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</si>
  <si>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</si>
  <si>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</si>
  <si>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</si>
  <si>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</si>
  <si>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</si>
  <si>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</si>
  <si>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</si>
  <si>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</si>
  <si>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</si>
  <si>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</si>
  <si>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</si>
  <si>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</si>
  <si>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</si>
  <si>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</si>
  <si>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</si>
  <si>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</si>
  <si>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</si>
  <si>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</si>
  <si>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</si>
  <si>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</si>
  <si>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</si>
  <si>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</si>
  <si>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</si>
  <si>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</si>
  <si>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</si>
  <si>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</si>
  <si>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</si>
  <si>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</si>
  <si>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</si>
  <si>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</si>
  <si>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</si>
  <si>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</si>
  <si>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</si>
  <si>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</si>
  <si>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</si>
  <si>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</si>
  <si>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</si>
  <si>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</si>
  <si>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</si>
  <si>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</si>
  <si>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</si>
  <si>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</si>
  <si>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</si>
  <si>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</si>
  <si>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</si>
  <si>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</si>
  <si>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</si>
  <si>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</si>
  <si>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</si>
  <si>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</si>
  <si>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</si>
  <si>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</si>
  <si>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</si>
  <si>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</si>
  <si>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</si>
  <si>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</si>
  <si>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</si>
  <si>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</si>
  <si>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</si>
  <si>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</si>
  <si>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</si>
  <si>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</si>
  <si>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</si>
  <si>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</si>
  <si>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</si>
  <si>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</si>
  <si>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</si>
  <si>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</si>
  <si>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</si>
  <si>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</si>
  <si>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</si>
  <si>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</si>
  <si>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</si>
  <si>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</si>
  <si>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</si>
  <si>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</si>
  <si>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</si>
  <si>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</si>
  <si>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</si>
  <si>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</si>
  <si>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</si>
  <si>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</si>
  <si>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</si>
  <si>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</si>
  <si>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</si>
  <si>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</si>
  <si>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</si>
  <si>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</si>
  <si>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</si>
  <si>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</si>
  <si>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</si>
  <si>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</si>
  <si>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</si>
  <si>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</si>
  <si>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</si>
  <si>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</si>
  <si>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</si>
  <si>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</si>
  <si>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</si>
  <si>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</si>
  <si>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</si>
  <si>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</si>
  <si>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</si>
  <si>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</si>
  <si>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</si>
  <si>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</si>
  <si>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</si>
  <si>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</si>
  <si>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</si>
  <si>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</si>
  <si>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</si>
  <si>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</si>
  <si>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</si>
  <si>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</si>
  <si>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</si>
  <si>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</si>
  <si>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</si>
  <si>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</si>
  <si>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</si>
  <si>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</si>
  <si>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</si>
  <si>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</si>
  <si>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</si>
  <si>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</si>
  <si>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</si>
  <si>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</si>
  <si>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</si>
  <si>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</si>
  <si>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</si>
  <si>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</si>
  <si>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</si>
  <si>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</si>
  <si>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</si>
  <si>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</si>
  <si>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</si>
  <si>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</si>
  <si>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</si>
  <si>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</si>
  <si>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</si>
  <si>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</si>
  <si>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</si>
  <si>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</si>
  <si>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</si>
  <si>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</si>
  <si>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</si>
  <si>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</si>
  <si>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</si>
  <si>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</si>
  <si>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</si>
  <si>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</si>
  <si>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</si>
  <si>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</si>
  <si>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</si>
  <si>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</si>
  <si>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</si>
  <si>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</si>
  <si>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</si>
  <si>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</si>
  <si>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</si>
  <si>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</si>
  <si>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</si>
  <si>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</si>
  <si>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</si>
  <si>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</si>
  <si>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</si>
  <si>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</si>
  <si>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</si>
  <si>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</si>
  <si>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</si>
  <si>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</si>
  <si>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</si>
  <si>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</si>
  <si>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</si>
  <si>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</si>
  <si>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</si>
  <si>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</si>
  <si>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</si>
  <si>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</si>
  <si>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</si>
  <si>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</si>
  <si>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</si>
  <si>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</si>
  <si>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</si>
  <si>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</si>
  <si>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</si>
  <si>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</si>
  <si>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</si>
  <si>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</si>
  <si>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</si>
  <si>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</si>
  <si>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</si>
  <si>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</si>
  <si>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</si>
  <si>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</si>
  <si>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</si>
  <si>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</si>
  <si>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</si>
  <si>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</si>
  <si>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</si>
  <si>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</si>
  <si>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</si>
  <si>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</si>
  <si>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</si>
  <si>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</si>
  <si>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</si>
  <si>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</si>
  <si>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</si>
  <si>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</si>
  <si>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</si>
  <si>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</si>
  <si>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</si>
  <si>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</si>
  <si>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</si>
  <si>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</si>
  <si>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</si>
  <si>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</si>
  <si>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</si>
  <si>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</si>
  <si>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</si>
  <si>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</si>
  <si>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</si>
  <si>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</si>
  <si>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</si>
  <si>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</si>
  <si>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</si>
  <si>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</si>
  <si>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</si>
  <si>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</si>
  <si>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</si>
  <si>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</si>
  <si>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</si>
  <si>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</si>
  <si>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</si>
  <si>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</si>
  <si>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</si>
  <si>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</si>
  <si>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</si>
  <si>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</si>
  <si>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</si>
  <si>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</si>
  <si>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</si>
  <si>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</si>
  <si>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</si>
  <si>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</si>
  <si>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</si>
  <si>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</si>
  <si>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</si>
  <si>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</si>
  <si>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</si>
  <si>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</si>
  <si>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</si>
  <si>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</si>
  <si>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</si>
  <si>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</si>
  <si>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</si>
  <si>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</si>
  <si>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</si>
  <si>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</si>
  <si>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</si>
  <si>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</si>
  <si>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</si>
  <si>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</si>
  <si>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</si>
  <si>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</si>
  <si>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</si>
  <si>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</si>
  <si>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</si>
  <si>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</si>
  <si>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</si>
  <si>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</si>
  <si>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</si>
  <si>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</si>
  <si>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</si>
  <si>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</si>
  <si>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</si>
  <si>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</si>
  <si>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</si>
  <si>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</si>
  <si>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</si>
  <si>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</si>
  <si>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</si>
  <si>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</si>
  <si>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</si>
  <si>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</si>
  <si>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</si>
  <si>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</si>
  <si>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</si>
  <si>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</si>
  <si>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</si>
  <si>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</si>
  <si>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</si>
  <si>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</si>
  <si>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</si>
  <si>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</si>
  <si>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</si>
  <si>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</si>
  <si>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</si>
  <si>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</si>
  <si>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</si>
  <si>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</si>
  <si>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</si>
  <si>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</si>
  <si>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</si>
  <si>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</si>
  <si>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</si>
  <si>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</si>
  <si>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</si>
  <si>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</si>
  <si>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</si>
  <si>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</si>
  <si>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</si>
  <si>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</si>
  <si>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</si>
  <si>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</si>
  <si>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</si>
  <si>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</si>
  <si>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</si>
  <si>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</si>
  <si>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</si>
  <si>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</si>
  <si>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</si>
  <si>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</si>
  <si>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</si>
  <si>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</si>
  <si>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</si>
  <si>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</si>
  <si>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</si>
  <si>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</si>
  <si>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</si>
  <si>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</si>
  <si>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</si>
  <si>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</si>
  <si>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</si>
  <si>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</si>
  <si>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</si>
  <si>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</si>
  <si>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</si>
  <si>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</si>
  <si>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</si>
  <si>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</si>
  <si>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</si>
  <si>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</si>
  <si>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</si>
  <si>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</si>
  <si>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</si>
  <si>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</si>
  <si>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</si>
  <si>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</si>
  <si>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</si>
  <si>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</si>
  <si>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</si>
  <si>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</si>
  <si>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</si>
  <si>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</si>
  <si>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</si>
  <si>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</si>
  <si>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</si>
  <si>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</si>
  <si>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</si>
  <si>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</si>
  <si>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</si>
  <si>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</si>
  <si>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</si>
  <si>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</si>
  <si>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</si>
  <si>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</si>
  <si>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</si>
  <si>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</si>
  <si>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</si>
  <si>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</si>
  <si>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</si>
  <si>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</si>
  <si>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</si>
  <si>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</si>
  <si>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</si>
  <si>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</si>
  <si>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</si>
  <si>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</si>
  <si>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</si>
  <si>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</si>
  <si>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</si>
  <si>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</si>
  <si>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</si>
  <si>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</si>
  <si>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</si>
  <si>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</si>
  <si>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</si>
  <si>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</si>
  <si>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</si>
  <si>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</si>
  <si>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</si>
  <si>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</si>
  <si>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</si>
  <si>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</si>
  <si>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</si>
  <si>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</si>
  <si>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</si>
  <si>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</si>
  <si>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</si>
  <si>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</si>
  <si>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</si>
  <si>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</si>
  <si>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</si>
  <si>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</si>
  <si>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</si>
  <si>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</si>
  <si>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</si>
  <si>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</si>
  <si>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</si>
  <si>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</si>
  <si>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</si>
  <si>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</si>
  <si>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</si>
  <si>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</si>
  <si>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</si>
  <si>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</si>
  <si>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</si>
  <si>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</si>
  <si>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</si>
  <si>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</si>
  <si>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</si>
  <si>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</si>
  <si>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</si>
  <si>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</si>
  <si>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</si>
  <si>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</si>
  <si>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</si>
  <si>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</si>
  <si>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</si>
  <si>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</si>
  <si>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</si>
  <si>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</si>
  <si>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</si>
  <si>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</si>
  <si>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</si>
  <si>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</si>
  <si>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</si>
  <si>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</si>
  <si>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</si>
  <si>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</si>
  <si>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</si>
  <si>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</si>
  <si>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</si>
  <si>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</si>
  <si>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</si>
  <si>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</si>
  <si>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</si>
  <si>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</si>
  <si>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</si>
  <si>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</si>
  <si>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</si>
  <si>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</si>
  <si>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</si>
  <si>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</si>
  <si>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</si>
  <si>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</si>
  <si>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</si>
  <si>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</si>
  <si>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</si>
  <si>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</si>
  <si>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</si>
  <si>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</si>
  <si>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</si>
  <si>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</si>
  <si>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</si>
  <si>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</si>
  <si>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</si>
  <si>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</si>
  <si>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</si>
  <si>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</si>
  <si>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</si>
  <si>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</si>
  <si>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</si>
  <si>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</si>
  <si>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</si>
  <si>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</si>
  <si>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</si>
  <si>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</si>
  <si>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</si>
  <si>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</si>
  <si>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</si>
  <si>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</si>
  <si>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</si>
  <si>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</si>
  <si>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</si>
  <si>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</si>
  <si>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</si>
  <si>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</si>
  <si>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</si>
  <si>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</si>
  <si>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</si>
  <si>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</si>
  <si>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</si>
  <si>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</si>
  <si>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</si>
  <si>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</si>
  <si>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</si>
  <si>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</si>
  <si>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</si>
  <si>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</si>
  <si>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</si>
  <si>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</si>
  <si>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</si>
  <si>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</si>
  <si>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</si>
  <si>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</si>
  <si>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</si>
  <si>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</si>
  <si>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</si>
  <si>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</si>
  <si>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</si>
  <si>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</si>
  <si>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</si>
  <si>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</si>
  <si>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</si>
  <si>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</si>
  <si>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</si>
  <si>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</si>
  <si>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</si>
  <si>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</si>
  <si>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</si>
  <si>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</si>
  <si>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</si>
  <si>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</si>
  <si>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</si>
  <si>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</si>
  <si>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</si>
  <si>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</si>
  <si>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</si>
  <si>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</si>
  <si>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</si>
  <si>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</si>
  <si>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</si>
  <si>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</si>
  <si>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</si>
  <si>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</si>
  <si>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</si>
  <si>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</si>
  <si>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</si>
  <si>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</si>
  <si>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</si>
  <si>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</si>
  <si>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</si>
  <si>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</si>
  <si>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</si>
  <si>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</si>
  <si>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</si>
  <si>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</si>
  <si>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</si>
  <si>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</si>
  <si>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</si>
  <si>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</si>
  <si>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</si>
  <si>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</si>
  <si>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</si>
  <si>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</si>
  <si>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</si>
  <si>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</si>
  <si>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</si>
  <si>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</si>
  <si>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</si>
  <si>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</si>
  <si>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</si>
  <si>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</si>
  <si>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</si>
  <si>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</si>
  <si>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</si>
  <si>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</si>
  <si>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</si>
  <si>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</si>
  <si>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</si>
  <si>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</si>
  <si>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</si>
  <si>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</si>
  <si>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</si>
  <si>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</si>
  <si>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</si>
  <si>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</si>
  <si>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</si>
  <si>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</si>
  <si>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</si>
  <si>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</si>
  <si>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</si>
  <si>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</si>
  <si>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</si>
  <si>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</si>
  <si>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</si>
  <si>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</si>
  <si>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</si>
  <si>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</si>
  <si>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</si>
  <si>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</si>
  <si>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</si>
  <si>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</si>
  <si>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</si>
  <si>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</si>
  <si>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</si>
  <si>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</si>
  <si>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</si>
  <si>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</si>
  <si>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</si>
  <si>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</si>
  <si>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</si>
  <si>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</si>
  <si>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</si>
  <si>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</si>
  <si>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</si>
  <si>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</si>
  <si>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</si>
  <si>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</si>
  <si>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</si>
  <si>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</si>
  <si>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</si>
  <si>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</si>
  <si>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</si>
  <si>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</si>
  <si>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</si>
  <si>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</si>
  <si>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</si>
  <si>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</si>
  <si>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</si>
  <si>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</si>
  <si>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</si>
  <si>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</si>
  <si>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</si>
  <si>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</si>
  <si>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</si>
  <si>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</si>
  <si>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</si>
  <si>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</si>
  <si>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</si>
  <si>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</si>
  <si>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</si>
  <si>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</si>
  <si>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</si>
  <si>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</si>
  <si>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</si>
  <si>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</si>
  <si>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</si>
  <si>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</si>
  <si>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</si>
  <si>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</si>
  <si>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</si>
  <si>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</si>
  <si>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</si>
  <si>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</si>
  <si>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</si>
  <si>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</si>
  <si>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</si>
  <si>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</si>
  <si>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</si>
  <si>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</si>
  <si>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</si>
  <si>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</si>
  <si>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</si>
  <si>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</si>
  <si>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</si>
  <si>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</si>
  <si>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</si>
  <si>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</si>
  <si>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</si>
  <si>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</si>
  <si>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</si>
  <si>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</si>
  <si>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</si>
  <si>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</si>
  <si>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</si>
  <si>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</si>
  <si>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</si>
  <si>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</si>
  <si>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</si>
  <si>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</si>
  <si>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</si>
  <si>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</si>
  <si>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</si>
  <si>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</si>
  <si>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</si>
  <si>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</si>
  <si>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</si>
  <si>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</si>
  <si>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</si>
  <si>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</si>
  <si>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</si>
  <si>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</si>
  <si>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</si>
  <si>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</si>
  <si>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</si>
  <si>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</si>
  <si>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</si>
  <si>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</si>
  <si>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</si>
  <si>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</si>
  <si>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</si>
  <si>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</si>
  <si>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</si>
  <si>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</si>
  <si>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</si>
  <si>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</si>
  <si>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</si>
  <si>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</si>
  <si>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</si>
  <si>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</si>
  <si>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</si>
  <si>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</si>
  <si>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</si>
  <si>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</si>
  <si>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</si>
  <si>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</si>
  <si>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</si>
  <si>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</si>
  <si>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</si>
  <si>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</si>
  <si>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</si>
  <si>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</si>
  <si>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</si>
  <si>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</si>
  <si>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</si>
  <si>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</si>
  <si>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</si>
  <si>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</si>
  <si>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</si>
  <si>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</si>
  <si>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</si>
  <si>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</si>
  <si>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</si>
  <si>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</si>
  <si>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</si>
  <si>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</si>
  <si>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</si>
  <si>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</si>
  <si>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</si>
  <si>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</si>
  <si>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</si>
  <si>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</si>
  <si>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</si>
  <si>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</si>
  <si>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</si>
  <si>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</si>
  <si>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</si>
  <si>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</si>
  <si>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</si>
  <si>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</si>
  <si>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</si>
  <si>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</si>
  <si>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</si>
  <si>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</si>
  <si>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</si>
  <si>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</si>
  <si>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</si>
  <si>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</si>
  <si>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</si>
  <si>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</si>
  <si>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</si>
  <si>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</si>
  <si>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</si>
  <si>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</si>
  <si>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</si>
  <si>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</si>
  <si>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</si>
  <si>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</si>
  <si>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</si>
  <si>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</si>
  <si>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</si>
  <si>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</si>
  <si>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</si>
  <si>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</si>
  <si>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</si>
  <si>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</si>
  <si>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</si>
  <si>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</si>
  <si>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</si>
  <si>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</si>
  <si>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</si>
  <si>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</si>
  <si>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</si>
  <si>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</si>
  <si>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</si>
  <si>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</si>
  <si>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</si>
  <si>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</si>
  <si>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</si>
  <si>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</si>
  <si>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</si>
  <si>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</si>
  <si>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</si>
  <si>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</si>
  <si>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</si>
  <si>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</si>
  <si>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</si>
  <si>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</si>
  <si>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</si>
  <si>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</si>
  <si>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</si>
  <si>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</si>
  <si>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</si>
  <si>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</si>
  <si>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</si>
  <si>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</si>
  <si>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</si>
  <si>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</si>
  <si>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</si>
  <si>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</si>
  <si>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</si>
  <si>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</si>
  <si>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</si>
  <si>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</si>
  <si>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</si>
  <si>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</si>
  <si>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</si>
  <si>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</si>
  <si>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</si>
  <si>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</si>
  <si>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</si>
  <si>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</si>
  <si>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</si>
  <si>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</si>
  <si>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</si>
  <si>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</si>
  <si>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</si>
  <si>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</si>
  <si>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</si>
  <si>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</si>
  <si>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</si>
  <si>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</si>
  <si>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</si>
  <si>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</si>
  <si>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</si>
  <si>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</si>
  <si>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</si>
  <si>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</si>
  <si>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</si>
  <si>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</si>
  <si>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</si>
  <si>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</si>
  <si>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</si>
  <si>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</si>
  <si>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</si>
  <si>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</si>
  <si>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</si>
  <si>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</si>
  <si>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</si>
  <si>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</si>
  <si>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</si>
  <si>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</si>
  <si>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</si>
  <si>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</si>
  <si>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</si>
  <si>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</si>
  <si>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</si>
  <si>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</si>
  <si>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</si>
  <si>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</si>
  <si>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</si>
  <si>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</si>
  <si>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</si>
  <si>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</si>
  <si>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</si>
  <si>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</si>
  <si>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</si>
  <si>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</si>
  <si>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</si>
  <si>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</si>
  <si>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</si>
  <si>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</si>
  <si>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</si>
  <si>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</si>
  <si>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</si>
  <si>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</si>
  <si>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</si>
  <si>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</si>
  <si>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</si>
  <si>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</si>
  <si>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</si>
  <si>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</si>
  <si>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</si>
  <si>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</si>
  <si>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</si>
  <si>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</si>
  <si>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</si>
  <si>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</si>
  <si>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</si>
  <si>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</si>
  <si>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</si>
  <si>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</si>
  <si>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</si>
  <si>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</si>
  <si>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</si>
  <si>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</si>
  <si>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</si>
  <si>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</si>
  <si>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</si>
  <si>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</si>
  <si>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</si>
  <si>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</si>
  <si>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</si>
  <si>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</si>
  <si>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</si>
  <si>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</si>
  <si>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</si>
  <si>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</si>
  <si>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</si>
  <si>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</si>
  <si>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</si>
  <si>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</si>
  <si>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</si>
  <si>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</si>
  <si>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</si>
  <si>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</si>
  <si>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</si>
  <si>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</si>
  <si>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</si>
  <si>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</si>
  <si>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</si>
  <si>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</si>
  <si>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</si>
  <si>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</si>
  <si>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</si>
  <si>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</si>
  <si>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</si>
  <si>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</si>
  <si>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</si>
  <si>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</si>
  <si>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</si>
  <si>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</si>
  <si>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</si>
  <si>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</si>
  <si>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</si>
  <si>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</si>
  <si>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</si>
  <si>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</si>
  <si>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</si>
  <si>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</si>
  <si>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</si>
  <si>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</si>
  <si>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</si>
  <si>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</si>
  <si>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</si>
  <si>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</si>
  <si>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</si>
  <si>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</si>
  <si>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</si>
  <si>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</si>
  <si>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</si>
  <si>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</si>
  <si>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</si>
  <si>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</si>
  <si>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</si>
  <si>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</si>
  <si>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</si>
  <si>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</si>
  <si>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</si>
  <si>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</si>
  <si>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</si>
  <si>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</si>
  <si>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</si>
  <si>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</si>
  <si>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</si>
  <si>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</si>
  <si>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</si>
  <si>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</si>
  <si>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</si>
  <si>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</si>
  <si>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</si>
  <si>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</si>
  <si>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</si>
  <si>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</si>
  <si>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</si>
  <si>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</si>
  <si>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</si>
  <si>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</si>
  <si>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</si>
  <si>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</si>
  <si>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</si>
  <si>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</si>
  <si>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</si>
  <si>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</si>
  <si>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</si>
  <si>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</si>
  <si>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</si>
  <si>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</si>
  <si>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</si>
  <si>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</si>
  <si>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</si>
  <si>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</si>
  <si>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</si>
  <si>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</si>
  <si>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</si>
  <si>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</si>
  <si>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</si>
  <si>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</si>
  <si>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</si>
  <si>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</si>
  <si>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</si>
  <si>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</si>
  <si>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</si>
  <si>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</si>
  <si>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</si>
  <si>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</si>
  <si>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</si>
  <si>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</si>
  <si>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</si>
  <si>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</si>
  <si>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</si>
  <si>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</si>
  <si>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</si>
  <si>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</si>
  <si>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</si>
  <si>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</si>
  <si>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</si>
  <si>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</si>
  <si>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</si>
  <si>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</si>
  <si>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</si>
  <si>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</si>
  <si>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</si>
  <si>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</si>
  <si>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</si>
  <si>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</si>
  <si>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</si>
  <si>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</si>
  <si>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</si>
  <si>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</si>
  <si>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</si>
  <si>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</si>
  <si>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</si>
  <si>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</si>
  <si>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</si>
  <si>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</si>
  <si>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</si>
  <si>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</si>
  <si>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</si>
  <si>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</si>
  <si>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</si>
  <si>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</si>
  <si>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</si>
  <si>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</si>
  <si>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</si>
  <si>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</si>
  <si>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</si>
  <si>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</si>
  <si>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</si>
  <si>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</si>
  <si>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</si>
  <si>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</si>
  <si>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</si>
  <si>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</si>
  <si>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</si>
  <si>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</si>
  <si>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</si>
  <si>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</si>
  <si>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</si>
  <si>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</si>
  <si>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</si>
  <si>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</si>
  <si>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</si>
  <si>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</si>
  <si>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</si>
  <si>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</si>
  <si>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</si>
  <si>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</si>
  <si>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</si>
  <si>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</si>
  <si>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</si>
  <si>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</si>
  <si>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</si>
  <si>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</si>
  <si>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</si>
  <si>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</si>
  <si>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</si>
  <si>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</si>
  <si>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</si>
  <si>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</si>
  <si>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</si>
  <si>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</si>
  <si>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</si>
  <si>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</si>
  <si>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</si>
  <si>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</si>
  <si>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</si>
  <si>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</si>
  <si>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</si>
  <si>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</si>
  <si>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</si>
  <si>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</si>
  <si>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</si>
  <si>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</si>
  <si>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</si>
  <si>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</si>
  <si>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</si>
  <si>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</si>
  <si>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</si>
  <si>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</si>
  <si>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</si>
  <si>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</si>
  <si>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</si>
  <si>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</si>
  <si>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</si>
  <si>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</si>
  <si>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</si>
  <si>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</si>
  <si>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</si>
  <si>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</si>
  <si>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</si>
  <si>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</si>
  <si>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</si>
  <si>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</si>
  <si>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</si>
  <si>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</si>
  <si>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</si>
  <si>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</si>
  <si>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</si>
  <si>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</si>
  <si>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</si>
  <si>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</si>
  <si>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</si>
  <si>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</si>
  <si>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</si>
  <si>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</si>
  <si>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</si>
  <si>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</si>
  <si>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</si>
  <si>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</si>
  <si>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</si>
  <si>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</si>
  <si>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</si>
  <si>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</si>
  <si>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</si>
  <si>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</si>
  <si>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</si>
  <si>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</si>
  <si>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</si>
  <si>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</si>
  <si>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</si>
  <si>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</si>
  <si>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</si>
  <si>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</si>
  <si>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</si>
  <si>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</si>
  <si>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</si>
  <si>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</si>
  <si>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</si>
  <si>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</si>
  <si>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</si>
  <si>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</si>
  <si>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</si>
  <si>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</si>
  <si>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</si>
  <si>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</si>
  <si>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</si>
  <si>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</si>
  <si>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</si>
  <si>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</si>
  <si>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</si>
  <si>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</si>
  <si>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</si>
  <si>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</si>
  <si>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</si>
  <si>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</si>
  <si>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</si>
  <si>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</si>
  <si>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</si>
  <si>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</si>
  <si>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</si>
  <si>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</si>
  <si>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</si>
  <si>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</si>
  <si>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</si>
  <si>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</si>
  <si>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</si>
  <si>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</si>
  <si>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</si>
  <si>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</si>
  <si>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</si>
  <si>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</si>
  <si>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</si>
  <si>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</si>
  <si>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</si>
  <si>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</si>
  <si>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</si>
  <si>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</si>
  <si>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</si>
  <si>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</si>
  <si>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</si>
  <si>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</si>
  <si>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</si>
  <si>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</si>
  <si>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</si>
  <si>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</si>
  <si>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</si>
  <si>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</si>
  <si>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</si>
  <si>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</si>
  <si>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</si>
  <si>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</si>
  <si>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</si>
  <si>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</si>
  <si>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</si>
  <si>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</si>
  <si>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</si>
  <si>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</si>
  <si>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</si>
  <si>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</si>
  <si>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</si>
  <si>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</si>
  <si>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</si>
  <si>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</si>
  <si>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</si>
  <si>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</si>
  <si>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</si>
  <si>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</si>
  <si>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</si>
  <si>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</si>
  <si>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</si>
  <si>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</si>
  <si>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</si>
  <si>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</si>
  <si>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</si>
  <si>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</si>
  <si>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</si>
  <si>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</si>
  <si>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</si>
  <si>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</si>
  <si>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</si>
  <si>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</si>
  <si>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</si>
  <si>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</si>
  <si>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</si>
  <si>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</si>
  <si>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</si>
  <si>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</si>
  <si>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</si>
  <si>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</si>
  <si>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</si>
  <si>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</si>
  <si>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</si>
  <si>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</si>
  <si>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</si>
  <si>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</si>
  <si>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</si>
  <si>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</si>
  <si>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</si>
  <si>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</si>
  <si>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</si>
  <si>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</si>
  <si>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</si>
  <si>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</si>
  <si>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</si>
  <si>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</si>
  <si>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</si>
  <si>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</si>
  <si>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</si>
  <si>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</si>
  <si>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</si>
  <si>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</si>
  <si>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</si>
  <si>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</si>
  <si>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</si>
  <si>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</si>
  <si>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</si>
  <si>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</si>
  <si>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</si>
  <si>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</si>
  <si>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</si>
  <si>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</si>
  <si>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</si>
  <si>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</si>
  <si>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</si>
  <si>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</si>
  <si>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</si>
  <si>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</si>
  <si>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</si>
  <si>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</si>
  <si>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</si>
  <si>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</si>
  <si>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</si>
  <si>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</si>
  <si>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</si>
  <si>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</si>
  <si>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</si>
  <si>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</si>
  <si>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</si>
  <si>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</si>
  <si>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</si>
  <si>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</si>
  <si>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</si>
  <si>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</si>
  <si>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</si>
  <si>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</si>
  <si>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</si>
  <si>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</si>
  <si>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</si>
  <si>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</si>
  <si>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</si>
  <si>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</si>
  <si>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</si>
  <si>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</si>
  <si>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</si>
  <si>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</si>
  <si>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</si>
  <si>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</si>
  <si>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</si>
  <si>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</si>
  <si>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</si>
  <si>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</si>
  <si>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</si>
  <si>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</si>
  <si>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</si>
  <si>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</si>
  <si>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</si>
  <si>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</si>
  <si>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</si>
  <si>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</si>
  <si>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</si>
  <si>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</si>
  <si>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</si>
  <si>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</si>
  <si>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</si>
  <si>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</si>
  <si>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</si>
  <si>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</si>
  <si>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</si>
  <si>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</si>
  <si>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</si>
  <si>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</si>
  <si>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</si>
  <si>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</si>
  <si>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</si>
  <si>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</si>
  <si>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</si>
  <si>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</si>
  <si>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</si>
  <si>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</si>
  <si>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</si>
  <si>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</si>
  <si>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</si>
  <si>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</si>
  <si>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</si>
  <si>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</si>
  <si>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</si>
  <si>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</si>
  <si>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</si>
  <si>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</si>
  <si>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</si>
  <si>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</si>
  <si>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</si>
  <si>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</si>
  <si>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</si>
  <si>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</si>
  <si>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</si>
  <si>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</si>
  <si>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</si>
  <si>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</si>
  <si>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</si>
  <si>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</si>
  <si>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</si>
  <si>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</si>
  <si>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</si>
  <si>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</si>
  <si>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</si>
  <si>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</si>
  <si>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</si>
  <si>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</si>
  <si>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</si>
  <si>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</si>
  <si>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</si>
  <si>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</si>
  <si>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</si>
  <si>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</si>
  <si>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</si>
  <si>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</si>
  <si>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</si>
  <si>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</si>
  <si>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</si>
  <si>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</si>
  <si>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</si>
  <si>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</si>
  <si>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</si>
  <si>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</si>
  <si>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</si>
  <si>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</si>
  <si>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</si>
  <si>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</si>
  <si>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</si>
  <si>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</si>
  <si>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</si>
  <si>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</si>
  <si>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</si>
  <si>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</si>
  <si>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</si>
  <si>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</si>
  <si>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</si>
  <si>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</si>
  <si>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</si>
  <si>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</si>
  <si>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</si>
  <si>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</si>
  <si>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</si>
  <si>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</si>
  <si>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</si>
  <si>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</si>
  <si>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</si>
  <si>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</si>
  <si>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</si>
  <si>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</si>
  <si>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</si>
  <si>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</si>
  <si>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</si>
  <si>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</si>
  <si>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</si>
  <si>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</si>
  <si>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</si>
  <si>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</si>
  <si>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</si>
  <si>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</si>
  <si>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</si>
  <si>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</si>
  <si>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</si>
  <si>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</si>
  <si>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</si>
  <si>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</si>
  <si>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</si>
  <si>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</si>
  <si>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</si>
  <si>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</si>
  <si>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</si>
  <si>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</si>
  <si>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</si>
  <si>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</si>
  <si>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</si>
  <si>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</si>
  <si>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</si>
  <si>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</si>
  <si>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</si>
  <si>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</si>
  <si>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</si>
  <si>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</si>
  <si>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</si>
  <si>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</si>
  <si>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</si>
  <si>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</si>
  <si>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</si>
  <si>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</si>
  <si>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</si>
  <si>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</si>
  <si>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</si>
  <si>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</si>
  <si>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</si>
  <si>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</si>
  <si>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</si>
  <si>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</si>
  <si>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</si>
  <si>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</si>
  <si>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</si>
  <si>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</si>
  <si>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</si>
  <si>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</si>
  <si>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</si>
  <si>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</si>
  <si>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</si>
  <si>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</si>
  <si>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</si>
  <si>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</si>
  <si>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</si>
  <si>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</si>
  <si>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</si>
  <si>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</si>
  <si>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</si>
  <si>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</si>
  <si>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</si>
  <si>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</si>
  <si>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</si>
  <si>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</si>
  <si>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</si>
  <si>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</si>
  <si>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</si>
  <si>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</si>
  <si>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</si>
  <si>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</si>
  <si>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</si>
  <si>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</si>
  <si>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</si>
  <si>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</si>
  <si>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</si>
  <si>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</si>
  <si>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</si>
  <si>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</si>
  <si>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</si>
  <si>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</si>
  <si>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</si>
  <si>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</si>
  <si>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</si>
  <si>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</si>
  <si>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</si>
  <si>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</si>
  <si>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</si>
  <si>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</si>
  <si>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</si>
  <si>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</si>
  <si>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</si>
  <si>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</si>
  <si>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</si>
  <si>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</si>
  <si>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</si>
  <si>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</si>
  <si>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</si>
  <si>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</si>
  <si>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</si>
  <si>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</si>
  <si>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</si>
  <si>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</si>
  <si>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</si>
  <si>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</si>
  <si>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</si>
  <si>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</si>
  <si>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</si>
  <si>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</si>
  <si>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</si>
  <si>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</si>
  <si>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</si>
  <si>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</si>
  <si>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</si>
  <si>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</si>
  <si>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</si>
  <si>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</si>
  <si>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</si>
  <si>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</si>
  <si>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</si>
  <si>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</si>
  <si>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</si>
  <si>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</si>
  <si>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</si>
  <si>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</si>
  <si>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</si>
  <si>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</si>
  <si>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</si>
  <si>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</si>
  <si>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</si>
  <si>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</si>
  <si>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</si>
  <si>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</si>
  <si>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</si>
  <si>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</si>
  <si>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</si>
  <si>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</si>
  <si>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</si>
  <si>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</si>
  <si>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</si>
  <si>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</si>
  <si>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</si>
  <si>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</si>
  <si>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</si>
  <si>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</si>
  <si>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</si>
  <si>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</si>
  <si>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</si>
  <si>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</si>
  <si>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</si>
  <si>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</si>
  <si>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</si>
  <si>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</si>
  <si>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</si>
  <si>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</si>
  <si>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</si>
  <si>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</si>
  <si>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</si>
  <si>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</si>
  <si>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</si>
  <si>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</si>
  <si>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</si>
  <si>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</si>
  <si>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</si>
  <si>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</si>
  <si>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</si>
  <si>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</si>
  <si>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</si>
  <si>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</si>
  <si>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</si>
  <si>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</si>
  <si>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</si>
  <si>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</si>
  <si>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</si>
  <si>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</si>
  <si>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</si>
  <si>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</si>
  <si>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</si>
  <si>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</si>
  <si>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</si>
  <si>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</si>
  <si>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</si>
  <si>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</si>
  <si>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</si>
  <si>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</si>
  <si>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</si>
  <si>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</si>
  <si>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</si>
  <si>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</si>
  <si>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</si>
  <si>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</si>
  <si>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</si>
  <si>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</si>
  <si>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</si>
  <si>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</si>
  <si>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</si>
  <si>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</si>
  <si>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</si>
  <si>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</si>
  <si>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</si>
  <si>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</si>
  <si>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</si>
  <si>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</si>
  <si>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</si>
  <si>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</si>
  <si>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</si>
  <si>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</si>
  <si>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</si>
  <si>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</si>
  <si>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</si>
  <si>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</si>
  <si>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</si>
  <si>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</si>
  <si>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</si>
  <si>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</si>
  <si>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</si>
  <si>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</si>
  <si>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</si>
  <si>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</si>
  <si>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</si>
  <si>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</si>
  <si>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</si>
  <si>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</si>
  <si>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</si>
  <si>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</si>
  <si>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</si>
  <si>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</si>
  <si>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</si>
  <si>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</si>
  <si>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</si>
  <si>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</si>
  <si>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</si>
  <si>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</si>
  <si>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</si>
  <si>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</si>
  <si>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</si>
  <si>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</si>
  <si>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</si>
  <si>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</si>
  <si>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</si>
  <si>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</si>
  <si>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</si>
  <si>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</si>
  <si>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</si>
  <si>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</si>
  <si>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</si>
  <si>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</si>
  <si>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</si>
  <si>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</si>
  <si>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</si>
  <si>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</si>
  <si>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</si>
  <si>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</si>
  <si>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</si>
  <si>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</si>
  <si>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</si>
  <si>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</si>
  <si>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</si>
  <si>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</si>
  <si>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</si>
  <si>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</si>
  <si>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</si>
  <si>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</si>
  <si>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</si>
  <si>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</si>
  <si>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</si>
  <si>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</si>
  <si>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</si>
  <si>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</si>
  <si>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</si>
  <si>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</si>
  <si>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</si>
  <si>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</si>
  <si>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</si>
  <si>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</si>
  <si>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</si>
  <si>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</si>
  <si>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</si>
  <si>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</si>
  <si>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</si>
  <si>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</si>
  <si>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</si>
  <si>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</si>
  <si>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</si>
  <si>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</si>
  <si>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</si>
  <si>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</si>
  <si>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</si>
  <si>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</si>
  <si>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</si>
  <si>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</si>
  <si>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</si>
  <si>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</si>
  <si>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</si>
  <si>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</si>
  <si>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</si>
  <si>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</si>
  <si>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</si>
  <si>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</si>
  <si>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</si>
  <si>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</si>
  <si>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</si>
  <si>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</si>
  <si>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</si>
  <si>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</si>
  <si>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</si>
  <si>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</si>
  <si>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</si>
  <si>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</si>
  <si>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</si>
  <si>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</si>
  <si>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</si>
  <si>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</si>
  <si>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</si>
  <si>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</si>
  <si>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</si>
  <si>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</si>
  <si>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</si>
  <si>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</si>
  <si>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</si>
  <si>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</si>
  <si>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</si>
  <si>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</si>
  <si>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</si>
  <si>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</si>
  <si>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</si>
  <si>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</si>
  <si>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</si>
  <si>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</si>
  <si>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</si>
  <si>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</si>
  <si>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</si>
  <si>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</si>
  <si>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</si>
  <si>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</si>
  <si>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</si>
  <si>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</si>
  <si>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</si>
  <si>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</si>
  <si>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</si>
  <si>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</si>
  <si>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</si>
  <si>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</si>
  <si>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</si>
  <si>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</si>
  <si>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</si>
  <si>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</si>
  <si>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</si>
  <si>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</si>
  <si>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</si>
  <si>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</si>
  <si>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</si>
  <si>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</si>
  <si>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</si>
  <si>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</si>
  <si>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</si>
  <si>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</si>
  <si>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</si>
  <si>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</si>
  <si>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</si>
  <si>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</si>
  <si>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</si>
  <si>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</si>
  <si>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</si>
  <si>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</si>
  <si>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</si>
  <si>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</si>
  <si>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</si>
  <si>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</si>
  <si>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</si>
  <si>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</si>
  <si>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</si>
  <si>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</si>
  <si>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</si>
  <si>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</si>
  <si>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</si>
  <si>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</si>
  <si>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</si>
  <si>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</si>
  <si>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</si>
  <si>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</si>
  <si>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</si>
  <si>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</si>
  <si>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</si>
  <si>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</si>
  <si>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</si>
  <si>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</si>
  <si>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</si>
  <si>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</si>
  <si>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</si>
  <si>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</si>
  <si>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</si>
  <si>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</si>
  <si>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</si>
  <si>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</si>
  <si>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</si>
  <si>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</si>
  <si>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</si>
  <si>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</si>
  <si>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</si>
  <si>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</si>
  <si>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</si>
  <si>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</si>
  <si>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</si>
  <si>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</si>
  <si>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</si>
  <si>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</si>
  <si>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</si>
  <si>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</si>
  <si>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</si>
  <si>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</si>
  <si>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</si>
  <si>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</si>
  <si>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</si>
  <si>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</si>
  <si>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</si>
  <si>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</si>
  <si>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</si>
  <si>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</si>
  <si>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</si>
  <si>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</si>
  <si>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</si>
  <si>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</si>
  <si>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</si>
  <si>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</si>
  <si>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</si>
  <si>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</si>
  <si>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</si>
  <si>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</si>
  <si>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</si>
  <si>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</si>
  <si>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</si>
  <si>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</si>
  <si>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</si>
  <si>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</si>
  <si>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</si>
  <si>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</si>
  <si>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</si>
  <si>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</si>
  <si>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</si>
  <si>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</si>
  <si>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</si>
  <si>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</si>
  <si>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</si>
  <si>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</si>
  <si>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</si>
  <si>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</si>
  <si>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</si>
  <si>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</si>
  <si>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</si>
  <si>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</si>
  <si>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</si>
  <si>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</si>
  <si>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</si>
  <si>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</si>
  <si>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</si>
  <si>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</si>
  <si>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</si>
  <si>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</si>
  <si>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</si>
  <si>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</si>
  <si>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</si>
  <si>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</si>
  <si>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</si>
  <si>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</si>
  <si>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</si>
  <si>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</si>
  <si>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</si>
  <si>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</si>
  <si>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</si>
  <si>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</si>
  <si>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</si>
  <si>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</si>
  <si>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</si>
  <si>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</si>
  <si>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</si>
  <si>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</si>
  <si>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</si>
  <si>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</si>
  <si>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</si>
  <si>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</si>
  <si>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</si>
  <si>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</si>
  <si>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</si>
  <si>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</si>
  <si>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</si>
  <si>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</si>
  <si>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</si>
  <si>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</si>
  <si>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</si>
  <si>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</si>
  <si>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</si>
  <si>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</si>
  <si>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</si>
  <si>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</si>
  <si>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</si>
  <si>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</si>
  <si>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</si>
  <si>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</si>
  <si>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</si>
  <si>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</si>
  <si>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</si>
  <si>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</si>
  <si>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</si>
  <si>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</si>
  <si>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</si>
  <si>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</si>
  <si>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</si>
  <si>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</si>
  <si>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</si>
  <si>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</si>
  <si>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</si>
  <si>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</si>
  <si>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</si>
  <si>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</si>
  <si>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</si>
  <si>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</si>
  <si>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</si>
  <si>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</si>
  <si>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</si>
  <si>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</si>
  <si>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</si>
  <si>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</si>
  <si>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</si>
  <si>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</si>
  <si>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</si>
  <si>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</si>
  <si>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</si>
  <si>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</si>
  <si>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</si>
  <si>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</si>
  <si>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</si>
  <si>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</si>
  <si>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</si>
  <si>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</si>
  <si>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</si>
  <si>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</si>
  <si>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</si>
  <si>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</si>
  <si>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</si>
  <si>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</si>
  <si>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</si>
  <si>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</si>
  <si>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</si>
  <si>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</si>
  <si>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</si>
  <si>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</si>
  <si>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</si>
  <si>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</si>
  <si>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</si>
  <si>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</si>
  <si>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</si>
  <si>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</si>
  <si>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</si>
  <si>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</si>
  <si>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</si>
  <si>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</si>
  <si>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</si>
  <si>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</si>
  <si>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</si>
  <si>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</si>
  <si>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</si>
  <si>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</si>
  <si>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</si>
  <si>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</si>
  <si>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</si>
  <si>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</si>
  <si>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</si>
  <si>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</si>
  <si>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</si>
  <si>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</si>
  <si>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</si>
  <si>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</si>
  <si>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</si>
  <si>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</si>
  <si>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</si>
  <si>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</si>
  <si>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</si>
  <si>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</si>
  <si>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</si>
  <si>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</si>
  <si>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</si>
  <si>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</si>
  <si>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</si>
  <si>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</si>
  <si>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</si>
  <si>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</si>
  <si>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</si>
  <si>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</si>
  <si>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</si>
  <si>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</si>
  <si>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</si>
  <si>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</si>
  <si>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</si>
  <si>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</si>
  <si>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</si>
  <si>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</si>
  <si>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</si>
  <si>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</si>
  <si>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</si>
  <si>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</si>
  <si>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</si>
  <si>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</si>
  <si>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</si>
  <si>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</si>
  <si>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</si>
  <si>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</si>
  <si>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</si>
  <si>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</si>
  <si>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</si>
  <si>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</si>
  <si>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</si>
  <si>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</si>
  <si>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</si>
  <si>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</si>
  <si>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</si>
  <si>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</si>
  <si>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</si>
  <si>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</si>
  <si>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</si>
  <si>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</si>
  <si>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</si>
  <si>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</si>
  <si>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</si>
  <si>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</si>
  <si>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</si>
  <si>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</si>
  <si>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</si>
  <si>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</si>
  <si>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</si>
  <si>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</si>
  <si>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</si>
  <si>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</si>
  <si>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</si>
  <si>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</si>
  <si>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</si>
  <si>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</si>
  <si>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</si>
  <si>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</si>
  <si>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</si>
  <si>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</si>
  <si>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</si>
  <si>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</si>
  <si>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</si>
  <si>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</si>
  <si>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</si>
  <si>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</si>
  <si>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</si>
  <si>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</si>
  <si>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</si>
  <si>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</si>
  <si>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</si>
  <si>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</si>
  <si>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</si>
  <si>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</si>
  <si>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</si>
  <si>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</si>
  <si>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</si>
  <si>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</si>
  <si>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</si>
  <si>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</si>
  <si>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</si>
  <si>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</si>
  <si>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</si>
  <si>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</si>
  <si>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</si>
  <si>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</si>
  <si>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</si>
  <si>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</si>
  <si>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</si>
  <si>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</si>
  <si>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</si>
  <si>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</si>
  <si>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</si>
  <si>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</si>
  <si>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</si>
  <si>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</si>
  <si>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</si>
  <si>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</si>
  <si>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</si>
  <si>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</si>
  <si>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</si>
  <si>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</si>
  <si>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</si>
  <si>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</si>
  <si>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</si>
  <si>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</si>
  <si>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</si>
  <si>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</si>
  <si>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</si>
  <si>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</si>
  <si>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</si>
  <si>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</si>
  <si>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</si>
  <si>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</si>
  <si>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</si>
  <si>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</si>
  <si>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</si>
  <si>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</si>
  <si>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</si>
  <si>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</si>
  <si>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</si>
  <si>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</si>
  <si>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</si>
  <si>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</si>
  <si>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</si>
  <si>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</si>
  <si>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</si>
  <si>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</si>
  <si>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</si>
  <si>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</si>
  <si>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</si>
  <si>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</si>
  <si>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</si>
  <si>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</si>
  <si>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</si>
  <si>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</si>
  <si>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</si>
  <si>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</si>
  <si>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</si>
  <si>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</si>
  <si>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</si>
  <si>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</si>
  <si>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</si>
  <si>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</si>
  <si>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</si>
  <si>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</si>
  <si>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</si>
  <si>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</si>
  <si>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</si>
  <si>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</si>
  <si>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</si>
  <si>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</si>
  <si>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</si>
  <si>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</si>
  <si>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</si>
  <si>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</si>
  <si>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</si>
  <si>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</si>
  <si>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</si>
  <si>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</si>
  <si>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</si>
  <si>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</si>
  <si>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</si>
  <si>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</si>
  <si>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</si>
  <si>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</si>
  <si>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</si>
  <si>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</si>
  <si>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</si>
  <si>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</si>
  <si>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</si>
  <si>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</si>
  <si>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</si>
  <si>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</si>
  <si>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</si>
  <si>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</si>
  <si>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</si>
  <si>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</si>
  <si>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</si>
  <si>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</si>
  <si>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</si>
  <si>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</si>
  <si>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</si>
  <si>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</si>
  <si>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</si>
  <si>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</si>
  <si>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</si>
  <si>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</si>
  <si>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</si>
  <si>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</si>
  <si>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</si>
  <si>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</si>
  <si>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</si>
  <si>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</si>
  <si>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</si>
  <si>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</si>
  <si>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</si>
  <si>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</si>
  <si>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</si>
  <si>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</si>
  <si>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</si>
  <si>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</si>
  <si>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</si>
  <si>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</si>
  <si>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</si>
  <si>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</si>
  <si>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</si>
  <si>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</si>
  <si>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</si>
  <si>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</si>
  <si>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</si>
  <si>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</si>
  <si>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</si>
  <si>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</si>
  <si>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</si>
  <si>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</si>
  <si>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</si>
  <si>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</si>
  <si>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</si>
  <si>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</si>
  <si>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</si>
  <si>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</si>
  <si>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</si>
  <si>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</si>
  <si>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</si>
  <si>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</si>
  <si>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</si>
  <si>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</si>
  <si>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</si>
  <si>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</si>
  <si>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</si>
  <si>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</si>
  <si>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</si>
  <si>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</si>
  <si>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</si>
  <si>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</si>
  <si>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</si>
  <si>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</si>
  <si>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</si>
  <si>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</si>
  <si>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</si>
  <si>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</si>
  <si>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</si>
  <si>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</si>
  <si>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</si>
  <si>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</si>
  <si>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</si>
  <si>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</si>
  <si>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</si>
  <si>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</si>
  <si>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</si>
  <si>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</si>
  <si>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</si>
  <si>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</si>
  <si>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</si>
  <si>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</si>
  <si>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</si>
  <si>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</si>
  <si>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</si>
  <si>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</si>
  <si>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</si>
  <si>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</si>
  <si>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</si>
  <si>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</si>
  <si>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</si>
  <si>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</si>
  <si>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</si>
  <si>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</si>
  <si>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</si>
  <si>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</si>
  <si>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</si>
  <si>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</si>
  <si>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</si>
  <si>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</si>
  <si>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</si>
  <si>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</si>
  <si>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</si>
  <si>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</si>
  <si>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</si>
  <si>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</si>
  <si>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</si>
  <si>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</si>
  <si>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</si>
  <si>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</si>
  <si>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</si>
  <si>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</si>
  <si>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</si>
  <si>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</si>
  <si>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</si>
  <si>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</si>
  <si>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</si>
  <si>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</si>
  <si>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</si>
  <si>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</si>
  <si>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</si>
  <si>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</si>
  <si>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</si>
  <si>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</si>
  <si>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</si>
  <si>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</si>
  <si>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</si>
  <si>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</si>
  <si>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</si>
  <si>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</si>
  <si>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</si>
  <si>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</si>
  <si>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</si>
  <si>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</si>
  <si>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</si>
  <si>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</si>
  <si>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</si>
  <si>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</si>
  <si>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</si>
  <si>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</si>
  <si>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</si>
  <si>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</si>
  <si>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</si>
  <si>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</si>
  <si>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</si>
  <si>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</si>
  <si>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</si>
  <si>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</si>
  <si>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</si>
  <si>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</si>
  <si>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</si>
  <si>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</si>
  <si>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</si>
  <si>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</si>
  <si>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</si>
  <si>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</si>
  <si>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</si>
  <si>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</si>
  <si>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</si>
  <si>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</si>
  <si>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</si>
  <si>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</si>
  <si>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</si>
  <si>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</si>
  <si>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</si>
  <si>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</si>
  <si>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</si>
  <si>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</si>
  <si>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</si>
  <si>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</si>
  <si>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</si>
  <si>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</si>
  <si>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</si>
  <si>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</si>
  <si>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</si>
  <si>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</si>
  <si>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</si>
  <si>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</si>
  <si>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</si>
  <si>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</si>
  <si>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</si>
  <si>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</si>
  <si>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</si>
  <si>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</si>
  <si>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</si>
  <si>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</si>
  <si>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</si>
  <si>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</si>
  <si>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</si>
  <si>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</si>
  <si>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</si>
  <si>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</si>
  <si>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</si>
  <si>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</si>
  <si>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</si>
  <si>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</si>
  <si>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</si>
  <si>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</si>
  <si>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</si>
  <si>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</si>
  <si>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</si>
  <si>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</si>
  <si>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</si>
  <si>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</si>
  <si>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</si>
  <si>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</si>
  <si>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</si>
  <si>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</si>
  <si>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</si>
  <si>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</si>
  <si>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</si>
  <si>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</si>
  <si>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</si>
  <si>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</si>
  <si>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</si>
  <si>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</si>
  <si>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</si>
  <si>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</si>
  <si>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</si>
  <si>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</si>
  <si>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</si>
  <si>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</si>
  <si>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</si>
  <si>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</si>
  <si>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</si>
  <si>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</si>
  <si>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</si>
  <si>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</si>
  <si>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</si>
  <si>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</si>
  <si>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</si>
  <si>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</si>
  <si>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</si>
  <si>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</si>
  <si>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</si>
  <si>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</si>
  <si>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</si>
  <si>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</si>
  <si>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</si>
  <si>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</si>
  <si>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</si>
  <si>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</si>
  <si>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</si>
  <si>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</si>
  <si>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</si>
  <si>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</si>
  <si>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</si>
  <si>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</si>
  <si>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</si>
  <si>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</si>
  <si>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</si>
  <si>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</si>
  <si>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</si>
  <si>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</si>
  <si>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</si>
  <si>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</si>
  <si>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</si>
  <si>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</si>
  <si>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</si>
  <si>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</si>
  <si>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</si>
  <si>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</si>
  <si>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</si>
  <si>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</si>
  <si>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</si>
  <si>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</si>
  <si>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</si>
  <si>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</si>
  <si>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</si>
  <si>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</si>
  <si>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</si>
  <si>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</si>
  <si>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</si>
  <si>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</si>
  <si>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</si>
  <si>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</si>
  <si>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</si>
  <si>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</si>
  <si>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</si>
  <si>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</si>
  <si>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</si>
  <si>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</si>
  <si>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</si>
  <si>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</si>
  <si>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</si>
  <si>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</si>
  <si>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</si>
  <si>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</si>
  <si>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</si>
  <si>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</si>
  <si>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</si>
  <si>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</si>
  <si>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</si>
  <si>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</si>
  <si>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</si>
  <si>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</si>
  <si>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</si>
  <si>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</si>
  <si>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</si>
  <si>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</si>
  <si>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</si>
  <si>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</si>
  <si>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</si>
  <si>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</si>
  <si>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</si>
  <si>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</si>
  <si>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</si>
  <si>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</si>
  <si>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</si>
  <si>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</si>
  <si>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</si>
  <si>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</si>
  <si>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</si>
  <si>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</si>
  <si>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</si>
  <si>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</si>
  <si>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</si>
  <si>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</si>
  <si>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</si>
  <si>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</si>
  <si>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</si>
  <si>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</si>
  <si>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</si>
  <si>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</si>
  <si>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</si>
  <si>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</si>
  <si>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</si>
  <si>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</si>
  <si>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</si>
  <si>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</si>
  <si>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</si>
  <si>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</si>
  <si>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</si>
  <si>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</si>
  <si>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</si>
  <si>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</si>
  <si>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</si>
  <si>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</si>
  <si>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</si>
  <si>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</si>
  <si>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</si>
  <si>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</si>
  <si>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</si>
  <si>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</si>
  <si>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</si>
  <si>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</si>
  <si>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</si>
  <si>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</si>
  <si>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</si>
  <si>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</si>
  <si>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</si>
  <si>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</si>
  <si>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</si>
  <si>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</si>
  <si>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</si>
  <si>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</si>
  <si>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</si>
  <si>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</si>
  <si>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</si>
  <si>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</si>
  <si>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</si>
  <si>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</si>
  <si>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</si>
  <si>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</si>
  <si>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</si>
  <si>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</si>
  <si>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</si>
  <si>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</si>
  <si>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</si>
  <si>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</si>
  <si>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</si>
  <si>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</si>
  <si>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</si>
  <si>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</si>
  <si>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</si>
  <si>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</si>
  <si>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</si>
  <si>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</si>
  <si>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</si>
  <si>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</si>
  <si>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</si>
  <si>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</si>
  <si>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</si>
  <si>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</si>
  <si>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</si>
  <si>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</si>
  <si>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</si>
  <si>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</si>
  <si>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</si>
  <si>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</si>
  <si>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</si>
  <si>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</si>
  <si>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</si>
  <si>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</si>
  <si>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</si>
  <si>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</si>
  <si>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</si>
  <si>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</si>
  <si>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</si>
  <si>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</si>
  <si>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</si>
  <si>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</si>
  <si>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</si>
  <si>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</si>
  <si>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</si>
  <si>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</si>
  <si>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</si>
  <si>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</si>
  <si>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</si>
  <si>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</si>
  <si>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</si>
  <si>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</si>
  <si>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</si>
  <si>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</si>
  <si>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</si>
  <si>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</si>
  <si>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</si>
  <si>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</si>
  <si>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</si>
  <si>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</si>
  <si>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</si>
  <si>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</si>
  <si>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</si>
  <si>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</si>
  <si>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</si>
  <si>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</si>
  <si>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</si>
  <si>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</si>
  <si>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</si>
  <si>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</si>
  <si>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</si>
  <si>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</si>
  <si>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</si>
  <si>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</si>
  <si>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</si>
  <si>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</si>
  <si>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</si>
  <si>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</si>
  <si>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</si>
  <si>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</si>
  <si>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</si>
  <si>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</si>
  <si>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</si>
  <si>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</si>
  <si>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</si>
  <si>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</si>
  <si>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</si>
  <si>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</si>
  <si>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</si>
  <si>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</si>
  <si>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</si>
  <si>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</si>
  <si>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</si>
  <si>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</si>
  <si>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</si>
  <si>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</si>
  <si>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</si>
  <si>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</si>
  <si>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</si>
  <si>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</si>
  <si>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</si>
  <si>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</si>
  <si>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</si>
  <si>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</si>
  <si>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</si>
  <si>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</si>
  <si>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</si>
  <si>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</si>
  <si>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</si>
  <si>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</si>
  <si>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</si>
  <si>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</si>
  <si>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</si>
  <si>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</si>
  <si>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</si>
  <si>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</si>
  <si>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</si>
  <si>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</si>
  <si>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</si>
  <si>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</si>
  <si>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</si>
  <si>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</si>
  <si>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</si>
  <si>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</si>
  <si>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</si>
  <si>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</si>
  <si>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</si>
  <si>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</si>
  <si>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</si>
  <si>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</si>
  <si>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</si>
  <si>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</si>
  <si>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</si>
  <si>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</si>
  <si>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</si>
  <si>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</si>
  <si>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</si>
  <si>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</si>
  <si>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</si>
  <si>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</si>
  <si>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</si>
  <si>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</si>
  <si>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</si>
  <si>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</si>
  <si>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</si>
  <si>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</si>
  <si>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</si>
  <si>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</si>
  <si>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</si>
  <si>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</si>
  <si>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</si>
  <si>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</si>
  <si>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</si>
  <si>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</si>
  <si>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</si>
  <si>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</si>
  <si>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</si>
  <si>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</si>
  <si>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</si>
  <si>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</si>
  <si>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</si>
  <si>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</si>
  <si>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</si>
  <si>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</si>
  <si>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</si>
  <si>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</si>
  <si>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</si>
  <si>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</si>
  <si>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</si>
  <si>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</si>
  <si>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</si>
  <si>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</si>
  <si>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</si>
  <si>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</si>
  <si>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</si>
  <si>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</si>
  <si>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</si>
  <si>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</si>
  <si>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</si>
  <si>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</si>
  <si>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</si>
  <si>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</si>
  <si>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</si>
  <si>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</si>
  <si>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</si>
  <si>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</si>
  <si>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</si>
  <si>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</si>
  <si>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</si>
  <si>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</si>
  <si>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</si>
  <si>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</si>
  <si>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</si>
  <si>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</si>
  <si>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</si>
  <si>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</si>
  <si>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</si>
  <si>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</si>
  <si>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</si>
  <si>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</si>
  <si>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</si>
  <si>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</si>
  <si>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</si>
  <si>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</si>
  <si>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</si>
  <si>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</si>
  <si>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</si>
  <si>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</si>
  <si>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</si>
  <si>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</si>
  <si>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</si>
  <si>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</si>
  <si>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</si>
  <si>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</si>
  <si>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</si>
  <si>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</si>
  <si>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</si>
  <si>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</si>
  <si>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</si>
  <si>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</si>
  <si>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</si>
  <si>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</si>
  <si>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</si>
  <si>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</si>
  <si>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</si>
  <si>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</si>
  <si>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</si>
  <si>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</si>
  <si>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</si>
  <si>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</si>
  <si>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</si>
  <si>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</si>
  <si>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</si>
  <si>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</si>
  <si>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</si>
  <si>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</si>
  <si>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</si>
  <si>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</si>
  <si>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</si>
  <si>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</si>
  <si>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</si>
  <si>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</si>
  <si>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</si>
  <si>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</si>
  <si>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</si>
  <si>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</si>
  <si>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</si>
  <si>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</si>
  <si>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</si>
  <si>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</si>
  <si>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</si>
  <si>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</si>
  <si>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</si>
  <si>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</si>
  <si>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</si>
  <si>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</si>
  <si>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</si>
  <si>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</si>
  <si>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</si>
  <si>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</si>
  <si>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</si>
  <si>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</si>
  <si>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</si>
  <si>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</si>
  <si>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</si>
  <si>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</si>
  <si>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</si>
  <si>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</si>
  <si>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</si>
  <si>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</si>
  <si>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</si>
  <si>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</si>
  <si>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</si>
  <si>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</si>
  <si>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</si>
  <si>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</si>
  <si>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</si>
  <si>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</si>
  <si>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</si>
  <si>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</si>
  <si>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</si>
  <si>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</si>
  <si>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</si>
  <si>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</si>
  <si>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</si>
  <si>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</si>
  <si>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</si>
  <si>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</si>
  <si>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</si>
  <si>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</si>
  <si>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</si>
  <si>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</si>
  <si>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</si>
  <si>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</si>
  <si>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</si>
  <si>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</si>
  <si>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</si>
  <si>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</si>
  <si>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</si>
  <si>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</si>
  <si>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</si>
  <si>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</si>
  <si>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</si>
  <si>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</si>
  <si>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</si>
  <si>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</si>
  <si>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</si>
  <si>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</si>
  <si>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</si>
  <si>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</si>
  <si>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</si>
  <si>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</si>
  <si>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</si>
  <si>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</si>
  <si>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</si>
  <si>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</si>
  <si>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</si>
  <si>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</si>
  <si>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</si>
  <si>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</si>
  <si>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</si>
  <si>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</si>
  <si>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</si>
  <si>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</si>
  <si>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</si>
  <si>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</si>
  <si>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</si>
  <si>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</si>
  <si>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</si>
  <si>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</si>
  <si>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</si>
  <si>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</si>
  <si>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</si>
  <si>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</si>
  <si>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</si>
  <si>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</si>
  <si>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</si>
  <si>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</si>
  <si>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</si>
  <si>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</si>
  <si>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</si>
  <si>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</si>
  <si>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</si>
  <si>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</si>
  <si>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</si>
  <si>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</si>
  <si>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</si>
  <si>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</si>
  <si>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</si>
  <si>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</si>
  <si>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</si>
  <si>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</si>
  <si>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</si>
  <si>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</si>
  <si>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</si>
  <si>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</si>
  <si>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</si>
  <si>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</si>
  <si>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</si>
  <si>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</si>
  <si>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</si>
  <si>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</si>
  <si>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</si>
  <si>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</si>
  <si>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</si>
  <si>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</si>
  <si>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</si>
  <si>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</si>
  <si>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</si>
  <si>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</si>
  <si>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</si>
  <si>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</si>
  <si>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</si>
  <si>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</si>
  <si>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</si>
  <si>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</si>
  <si>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</si>
  <si>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</si>
  <si>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</si>
  <si>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</si>
  <si>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</si>
  <si>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</si>
  <si>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</si>
  <si>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</si>
  <si>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</si>
  <si>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</si>
  <si>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</si>
  <si>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</si>
  <si>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</si>
  <si>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</si>
  <si>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</si>
  <si>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</si>
  <si>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</si>
  <si>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</si>
  <si>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</si>
  <si>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</si>
  <si>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</si>
  <si>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</si>
  <si>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</si>
  <si>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</si>
  <si>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</si>
  <si>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</si>
  <si>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</si>
  <si>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</si>
  <si>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</si>
  <si>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</si>
  <si>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</si>
  <si>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</si>
  <si>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</si>
  <si>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</si>
  <si>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</si>
  <si>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</si>
  <si>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</si>
  <si>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</si>
  <si>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</si>
  <si>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</si>
  <si>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</si>
  <si>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</si>
  <si>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</si>
  <si>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</si>
  <si>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</si>
  <si>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</si>
  <si>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</si>
  <si>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</si>
  <si>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</si>
  <si>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</si>
  <si>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</si>
  <si>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</si>
  <si>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</si>
  <si>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</si>
  <si>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</si>
  <si>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</si>
  <si>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</si>
  <si>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</si>
  <si>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</si>
  <si>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</si>
  <si>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</si>
  <si>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</si>
  <si>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</si>
  <si>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</si>
  <si>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</si>
  <si>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</si>
  <si>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</si>
  <si>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</si>
  <si>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</si>
  <si>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</si>
  <si>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</si>
  <si>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</si>
  <si>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</si>
  <si>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</si>
  <si>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</si>
  <si>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</si>
  <si>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</si>
  <si>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</si>
  <si>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</si>
  <si>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</si>
  <si>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</si>
  <si>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</si>
  <si>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</si>
  <si>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</si>
  <si>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</si>
  <si>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</si>
  <si>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</si>
  <si>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</si>
  <si>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</si>
  <si>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</si>
  <si>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</si>
  <si>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</si>
  <si>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</si>
  <si>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</si>
  <si>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</si>
  <si>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</si>
  <si>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</si>
  <si>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</si>
  <si>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</si>
  <si>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</si>
  <si>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</si>
  <si>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</si>
  <si>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</si>
  <si>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</si>
  <si>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</si>
  <si>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</si>
  <si>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</si>
  <si>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</si>
  <si>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</si>
  <si>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</si>
  <si>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</si>
  <si>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</si>
  <si>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</si>
  <si>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</si>
  <si>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</si>
  <si>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</si>
  <si>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</si>
  <si>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</si>
  <si>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</si>
  <si>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</si>
  <si>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</si>
  <si>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</si>
  <si>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</si>
  <si>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</si>
  <si>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</si>
  <si>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</si>
  <si>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</si>
  <si>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</si>
  <si>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</si>
  <si>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</si>
  <si>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</si>
  <si>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</si>
  <si>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</si>
  <si>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</si>
  <si>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</si>
  <si>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</si>
  <si>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</si>
  <si>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</si>
  <si>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</si>
  <si>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</si>
  <si>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</si>
  <si>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</si>
  <si>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</si>
  <si>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</si>
  <si>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</si>
  <si>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</si>
  <si>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</si>
  <si>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</si>
  <si>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</si>
  <si>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</si>
  <si>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</si>
  <si>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</si>
  <si>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</si>
  <si>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</si>
  <si>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</si>
  <si>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</si>
  <si>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</si>
  <si>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</si>
  <si>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</si>
  <si>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</si>
  <si>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</si>
  <si>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</si>
  <si>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</si>
  <si>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</si>
  <si>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</si>
  <si>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</si>
  <si>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</si>
  <si>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</si>
  <si>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</si>
  <si>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</si>
  <si>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</si>
  <si>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</si>
  <si>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</si>
  <si>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</si>
  <si>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</si>
  <si>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</si>
  <si>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</si>
  <si>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</si>
  <si>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</si>
  <si>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</si>
  <si>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</si>
  <si>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</si>
  <si>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</si>
  <si>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</si>
  <si>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</si>
  <si>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</si>
  <si>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</si>
  <si>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</si>
  <si>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</si>
  <si>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</si>
  <si>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</si>
  <si>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</si>
  <si>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</si>
  <si>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</si>
  <si>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</si>
  <si>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</si>
  <si>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</si>
  <si>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</si>
  <si>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</si>
  <si>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</si>
  <si>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</si>
  <si>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</si>
  <si>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</si>
  <si>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</si>
  <si>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</si>
  <si>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</si>
  <si>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</si>
  <si>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</si>
  <si>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</si>
  <si>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</si>
  <si>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</si>
  <si>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</si>
  <si>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</si>
  <si>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</si>
  <si>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</si>
  <si>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</si>
  <si>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</si>
  <si>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</si>
  <si>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</si>
  <si>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</si>
  <si>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</si>
  <si>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</si>
  <si>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</si>
  <si>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</si>
  <si>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</si>
  <si>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</si>
  <si>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</si>
  <si>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</si>
  <si>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</si>
  <si>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</si>
  <si>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</si>
  <si>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</si>
  <si>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</si>
  <si>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</si>
  <si>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</si>
  <si>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</si>
  <si>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</si>
  <si>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</si>
  <si>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</si>
  <si>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</si>
  <si>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</si>
  <si>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</si>
  <si>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</si>
  <si>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</si>
  <si>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</si>
  <si>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</si>
  <si>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</si>
  <si>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</si>
  <si>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</si>
  <si>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</si>
  <si>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</si>
  <si>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</si>
  <si>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</si>
  <si>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</si>
  <si>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</si>
  <si>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</si>
  <si>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</si>
  <si>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</si>
  <si>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</si>
  <si>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</si>
  <si>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</si>
  <si>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</si>
  <si>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</si>
  <si>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</si>
  <si>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</si>
  <si>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</si>
  <si>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</si>
  <si>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</si>
  <si>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</si>
  <si>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</si>
  <si>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</si>
  <si>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</si>
  <si>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</si>
  <si>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</si>
  <si>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</si>
  <si>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</si>
  <si>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</si>
  <si>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</si>
  <si>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</si>
  <si>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</si>
  <si>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</si>
  <si>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</si>
  <si>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</si>
  <si>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</si>
  <si>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</si>
  <si>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</si>
  <si>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</si>
  <si>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</si>
  <si>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</si>
  <si>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</si>
  <si>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</si>
  <si>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</si>
  <si>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</si>
  <si>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</si>
  <si>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</si>
  <si>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</si>
  <si>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</si>
  <si>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</si>
  <si>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</si>
  <si>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</si>
  <si>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</si>
  <si>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</si>
  <si>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</si>
  <si>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</si>
  <si>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</si>
  <si>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</si>
  <si>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</si>
  <si>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</si>
  <si>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</si>
  <si>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</si>
  <si>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</si>
  <si>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</si>
  <si>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</si>
  <si>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</si>
  <si>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</si>
  <si>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</si>
  <si>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</si>
  <si>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</si>
  <si>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</si>
  <si>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</si>
  <si>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</si>
  <si>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</si>
  <si>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</si>
  <si>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</si>
  <si>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</si>
  <si>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</si>
  <si>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</si>
  <si>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</si>
  <si>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</si>
  <si>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</si>
  <si>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</si>
  <si>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</si>
  <si>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</si>
  <si>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</si>
  <si>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</si>
  <si>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</si>
  <si>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</si>
  <si>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</si>
  <si>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</si>
  <si>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</si>
  <si>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</si>
  <si>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</si>
  <si>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</si>
  <si>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</si>
  <si>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</si>
  <si>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</si>
  <si>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</si>
  <si>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</si>
  <si>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</si>
  <si>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</si>
  <si>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</si>
  <si>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</si>
  <si>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</si>
  <si>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</si>
  <si>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</si>
  <si>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</si>
  <si>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</si>
  <si>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</si>
  <si>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</si>
  <si>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</si>
  <si>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</si>
  <si>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</si>
  <si>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</si>
  <si>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</si>
  <si>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</si>
  <si>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</si>
  <si>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</si>
  <si>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</si>
  <si>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</si>
  <si>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</si>
  <si>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</si>
  <si>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</si>
  <si>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</si>
  <si>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</si>
  <si>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</si>
  <si>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</si>
  <si>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</si>
  <si>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</si>
  <si>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</si>
  <si>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</si>
  <si>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</si>
  <si>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</si>
  <si>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</si>
  <si>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</si>
  <si>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</si>
  <si>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</si>
  <si>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</si>
  <si>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</si>
  <si>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</si>
  <si>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</si>
  <si>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</si>
  <si>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</si>
  <si>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</si>
  <si>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</si>
  <si>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</si>
  <si>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</si>
  <si>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</si>
  <si>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</si>
  <si>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</si>
  <si>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</si>
  <si>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</si>
  <si>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</si>
  <si>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</si>
  <si>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</si>
  <si>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</si>
  <si>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</si>
  <si>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</si>
  <si>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</si>
  <si>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</si>
  <si>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</si>
  <si>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</si>
  <si>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</si>
  <si>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</si>
  <si>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</si>
  <si>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</si>
  <si>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</si>
  <si>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</si>
  <si>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</si>
  <si>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</si>
  <si>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</si>
  <si>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</si>
  <si>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</si>
  <si>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</si>
  <si>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</si>
  <si>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</si>
  <si>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</si>
  <si>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</si>
  <si>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</si>
  <si>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</si>
  <si>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</si>
  <si>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</si>
  <si>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</si>
  <si>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</si>
  <si>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</si>
  <si>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</si>
  <si>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</si>
  <si>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</si>
  <si>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</si>
  <si>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</si>
  <si>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</si>
  <si>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</si>
  <si>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</si>
  <si>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</si>
  <si>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</si>
  <si>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</si>
  <si>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</si>
  <si>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</si>
  <si>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</si>
  <si>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</si>
  <si>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</si>
  <si>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</si>
  <si>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</si>
  <si>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</si>
  <si>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</si>
  <si>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</si>
  <si>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</si>
  <si>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</si>
  <si>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</si>
  <si>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</si>
  <si>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</si>
  <si>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</si>
  <si>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</si>
  <si>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</si>
  <si>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</si>
  <si>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</si>
  <si>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</si>
  <si>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</si>
  <si>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</si>
  <si>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</si>
  <si>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</si>
  <si>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</si>
  <si>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</si>
  <si>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</si>
  <si>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</si>
  <si>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</si>
  <si>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</si>
  <si>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</si>
  <si>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</si>
  <si>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</si>
  <si>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</si>
  <si>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</si>
  <si>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</si>
  <si>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</si>
  <si>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</si>
  <si>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</si>
  <si>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</si>
  <si>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</si>
  <si>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</si>
  <si>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</si>
  <si>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</si>
  <si>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</si>
  <si>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</si>
  <si>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</si>
  <si>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</si>
  <si>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</si>
  <si>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</si>
  <si>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</si>
  <si>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</si>
  <si>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</si>
  <si>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</si>
  <si>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</si>
  <si>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</si>
  <si>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</si>
  <si>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</si>
  <si>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</si>
  <si>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</si>
  <si>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</si>
  <si>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</si>
  <si>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</si>
  <si>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</si>
  <si>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</si>
  <si>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</si>
  <si>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</si>
  <si>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</si>
  <si>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</si>
  <si>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</si>
  <si>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</si>
  <si>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</si>
  <si>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</si>
  <si>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</si>
  <si>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</si>
  <si>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</si>
  <si>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</si>
  <si>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</si>
  <si>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</si>
  <si>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</si>
  <si>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</si>
  <si>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</si>
  <si>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</si>
  <si>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</si>
  <si>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</si>
  <si>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</si>
  <si>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</si>
  <si>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</si>
  <si>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</si>
  <si>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</si>
  <si>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</si>
  <si>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</si>
  <si>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</si>
  <si>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</si>
  <si>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</si>
  <si>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</si>
  <si>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</si>
  <si>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</si>
  <si>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</si>
  <si>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</si>
  <si>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</si>
  <si>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</si>
  <si>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</si>
  <si>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</si>
  <si>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</si>
  <si>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</si>
  <si>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</si>
  <si>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</si>
  <si>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</si>
  <si>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</si>
  <si>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</si>
  <si>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</si>
  <si>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</si>
  <si>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</si>
  <si>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</si>
  <si>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</si>
  <si>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</si>
  <si>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</si>
  <si>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</si>
  <si>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</si>
  <si>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</si>
  <si>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</si>
  <si>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</si>
  <si>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</si>
  <si>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</si>
  <si>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</si>
  <si>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</si>
  <si>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</si>
  <si>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</si>
  <si>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</si>
  <si>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</si>
  <si>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</si>
  <si>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</si>
  <si>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</si>
  <si>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</si>
  <si>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</si>
  <si>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</si>
  <si>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</si>
  <si>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</si>
  <si>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</si>
  <si>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</si>
  <si>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</si>
  <si>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</si>
  <si>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</si>
  <si>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</si>
  <si>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</si>
  <si>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</si>
  <si>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</si>
  <si>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</si>
  <si>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</si>
  <si>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</si>
  <si>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</si>
  <si>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</si>
  <si>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</si>
  <si>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</si>
  <si>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</si>
  <si>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</si>
  <si>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</si>
  <si>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</si>
  <si>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</si>
  <si>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</si>
  <si>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</si>
  <si>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</si>
  <si>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</si>
  <si>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</si>
  <si>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</si>
  <si>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</si>
  <si>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</si>
  <si>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</si>
  <si>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</si>
  <si>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</si>
  <si>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</si>
  <si>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</si>
  <si>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</si>
  <si>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</si>
  <si>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</si>
  <si>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</si>
  <si>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</si>
  <si>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</si>
  <si>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</si>
  <si>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</si>
  <si>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</si>
  <si>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</si>
  <si>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</si>
  <si>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</si>
  <si>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</si>
  <si>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</si>
  <si>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</si>
  <si>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</si>
  <si>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</si>
  <si>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</si>
  <si>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</si>
  <si>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</si>
  <si>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</si>
  <si>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</si>
  <si>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</si>
  <si>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</si>
  <si>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</si>
  <si>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</si>
  <si>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</si>
  <si>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</si>
  <si>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</si>
  <si>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</si>
  <si>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</si>
  <si>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</si>
  <si>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</si>
  <si>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</si>
  <si>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</si>
  <si>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</si>
  <si>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</si>
  <si>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</si>
  <si>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</si>
  <si>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</si>
  <si>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</si>
  <si>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</si>
  <si>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</si>
  <si>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</si>
  <si>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</si>
  <si>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</si>
  <si>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</si>
  <si>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</si>
  <si>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</si>
  <si>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</si>
  <si>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</si>
  <si>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</si>
  <si>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</si>
  <si>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</si>
  <si>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</si>
  <si>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</si>
  <si>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</si>
  <si>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</si>
  <si>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</si>
  <si>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</si>
  <si>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</si>
  <si>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</si>
  <si>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</si>
  <si>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</si>
  <si>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</si>
  <si>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</si>
  <si>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</si>
  <si>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</si>
  <si>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</si>
  <si>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</si>
  <si>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</si>
  <si>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</si>
  <si>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</si>
  <si>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</si>
  <si>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</si>
  <si>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</si>
  <si>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</si>
  <si>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</si>
  <si>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</si>
  <si>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</si>
  <si>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</si>
  <si>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</si>
  <si>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</si>
  <si>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</si>
  <si>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</si>
  <si>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</si>
  <si>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</si>
  <si>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</si>
  <si>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</si>
  <si>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</si>
  <si>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</si>
  <si>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</si>
  <si>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</si>
  <si>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</si>
  <si>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</si>
  <si>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</si>
  <si>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</si>
  <si>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</si>
  <si>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</si>
  <si>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</si>
  <si>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</si>
  <si>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</si>
  <si>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</si>
  <si>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</si>
  <si>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</si>
  <si>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</si>
  <si>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</si>
  <si>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</si>
  <si>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</si>
  <si>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</si>
  <si>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</si>
  <si>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</si>
  <si>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</si>
  <si>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</si>
  <si>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</si>
  <si>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</si>
  <si>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</si>
  <si>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</si>
  <si>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</si>
  <si>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</si>
  <si>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</si>
  <si>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</si>
  <si>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</si>
  <si>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</si>
  <si>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</si>
  <si>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</si>
  <si>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</si>
  <si>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</si>
  <si>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</si>
  <si>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</si>
  <si>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</si>
  <si>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</si>
  <si>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</si>
  <si>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</si>
  <si>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</si>
  <si>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</si>
  <si>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</si>
  <si>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</si>
  <si>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</si>
  <si>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</si>
  <si>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</si>
  <si>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</si>
  <si>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</si>
  <si>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</si>
  <si>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</si>
  <si>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</si>
  <si>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</si>
  <si>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</si>
  <si>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</si>
  <si>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</si>
  <si>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</si>
  <si>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</si>
  <si>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</si>
  <si>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</si>
  <si>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</si>
  <si>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</si>
  <si>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</si>
  <si>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</si>
  <si>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</si>
  <si>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</si>
  <si>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</si>
  <si>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</si>
  <si>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</si>
  <si>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</si>
  <si>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</si>
  <si>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</si>
  <si>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</si>
  <si>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</si>
  <si>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</si>
  <si>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</si>
  <si>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</si>
  <si>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</si>
  <si>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</si>
  <si>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</si>
  <si>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</si>
  <si>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</si>
  <si>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</si>
  <si>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</si>
  <si>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</si>
  <si>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</si>
  <si>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</si>
  <si>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</si>
  <si>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</si>
  <si>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</si>
  <si>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</si>
  <si>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</si>
  <si>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</si>
  <si>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</si>
  <si>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</si>
  <si>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</si>
  <si>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</si>
  <si>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</si>
  <si>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</si>
  <si>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</si>
  <si>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</si>
  <si>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</si>
  <si>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</si>
  <si>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</si>
  <si>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</si>
  <si>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</si>
  <si>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</si>
  <si>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</si>
  <si>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</si>
  <si>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</si>
  <si>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</si>
  <si>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</si>
  <si>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</si>
  <si>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</si>
  <si>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</si>
  <si>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</si>
  <si>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</si>
  <si>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</si>
  <si>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</si>
  <si>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</si>
  <si>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</si>
  <si>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</si>
  <si>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</si>
  <si>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</si>
  <si>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</si>
  <si>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</si>
  <si>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</si>
  <si>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</si>
  <si>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</si>
  <si>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</si>
  <si>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</si>
  <si>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</si>
  <si>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</si>
  <si>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</si>
  <si>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</si>
  <si>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</si>
  <si>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</si>
  <si>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</si>
  <si>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</si>
  <si>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</si>
  <si>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</si>
  <si>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</si>
  <si>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</si>
  <si>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</si>
  <si>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</si>
  <si>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</si>
  <si>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</si>
  <si>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</si>
  <si>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</si>
  <si>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</si>
  <si>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</si>
  <si>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</si>
  <si>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</si>
  <si>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</si>
  <si>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</si>
  <si>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</si>
  <si>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</si>
  <si>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</si>
  <si>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</si>
  <si>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</si>
  <si>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</si>
  <si>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</si>
  <si>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</si>
  <si>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</si>
  <si>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</si>
  <si>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</si>
  <si>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</si>
  <si>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</si>
  <si>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</si>
  <si>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</si>
  <si>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</si>
  <si>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</si>
  <si>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</si>
  <si>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</si>
  <si>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</si>
  <si>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</si>
  <si>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</si>
  <si>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</si>
  <si>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</si>
  <si>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</si>
  <si>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</si>
  <si>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</si>
  <si>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</si>
  <si>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</si>
  <si>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</si>
  <si>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</si>
  <si>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</si>
  <si>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</si>
  <si>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</si>
  <si>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</si>
  <si>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</si>
  <si>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</si>
  <si>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</si>
  <si>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</si>
  <si>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</si>
  <si>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</si>
  <si>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</si>
  <si>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</si>
  <si>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</si>
  <si>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</si>
  <si>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</si>
  <si>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</si>
  <si>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</si>
  <si>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</si>
  <si>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</si>
  <si>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</si>
  <si>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</si>
  <si>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</si>
  <si>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</si>
  <si>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</si>
  <si>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</si>
  <si>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</si>
  <si>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</si>
  <si>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</si>
  <si>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</si>
  <si>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</si>
  <si>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</si>
  <si>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</si>
  <si>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</si>
  <si>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</si>
  <si>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</si>
  <si>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</si>
  <si>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</si>
  <si>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</si>
  <si>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</si>
  <si>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</si>
  <si>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</si>
  <si>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</si>
  <si>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</si>
  <si>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</si>
  <si>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</si>
  <si>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</si>
  <si>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</si>
  <si>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</si>
  <si>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</si>
  <si>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</si>
  <si>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</si>
  <si>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</si>
  <si>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</si>
  <si>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</si>
  <si>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</si>
  <si>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</si>
  <si>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</si>
  <si>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</si>
  <si>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</si>
  <si>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</si>
  <si>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</si>
  <si>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</si>
  <si>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</si>
  <si>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</si>
  <si>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</si>
  <si>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</si>
  <si>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</si>
  <si>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</si>
  <si>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</si>
  <si>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</si>
  <si>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</si>
  <si>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</si>
  <si>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</si>
  <si>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</si>
  <si>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</si>
  <si>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</si>
  <si>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</si>
  <si>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</si>
  <si>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</si>
  <si>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</si>
  <si>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</si>
  <si>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</si>
  <si>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</si>
  <si>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</si>
  <si>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</si>
  <si>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</si>
  <si>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</si>
  <si>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</si>
  <si>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</si>
  <si>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</si>
  <si>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</si>
  <si>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</si>
  <si>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</si>
  <si>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</si>
  <si>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</si>
  <si>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</si>
  <si>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</si>
  <si>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</si>
  <si>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</si>
  <si>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</si>
  <si>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</si>
  <si>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</si>
  <si>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</si>
  <si>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</si>
  <si>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</si>
  <si>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</si>
  <si>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</si>
  <si>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</si>
  <si>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</si>
  <si>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</si>
  <si>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</si>
  <si>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</si>
  <si>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</si>
  <si>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</si>
  <si>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</si>
  <si>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</si>
  <si>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</si>
  <si>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</si>
  <si>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</si>
  <si>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</si>
  <si>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</si>
  <si>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</si>
  <si>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</si>
  <si>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</si>
  <si>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</si>
  <si>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</si>
  <si>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</si>
  <si>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</si>
  <si>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</si>
  <si>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</si>
  <si>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</si>
  <si>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</si>
  <si>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</si>
  <si>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</si>
  <si>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</si>
  <si>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</si>
  <si>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</si>
  <si>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</si>
  <si>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</si>
  <si>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</si>
  <si>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</si>
  <si>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</si>
  <si>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</si>
  <si>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</si>
  <si>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</si>
  <si>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</si>
  <si>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</si>
  <si>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</si>
  <si>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</si>
  <si>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</si>
  <si>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</si>
  <si>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</si>
  <si>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</si>
  <si>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</si>
  <si>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</si>
  <si>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</si>
  <si>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</si>
  <si>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</si>
  <si>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</si>
  <si>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</si>
  <si>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</si>
  <si>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</si>
  <si>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</si>
  <si>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</si>
  <si>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</si>
  <si>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</si>
  <si>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</si>
  <si>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</si>
  <si>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</si>
  <si>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</si>
  <si>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</si>
  <si>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</si>
  <si>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</si>
  <si>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</si>
  <si>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</si>
  <si>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</si>
  <si>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</si>
  <si>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</si>
  <si>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</si>
  <si>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</si>
  <si>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</si>
  <si>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</si>
  <si>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</si>
  <si>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</si>
  <si>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</si>
  <si>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</si>
  <si>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</si>
  <si>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</si>
  <si>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</si>
  <si>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</si>
  <si>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</si>
  <si>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</si>
  <si>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</si>
  <si>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</si>
  <si>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</si>
  <si>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</si>
  <si>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</si>
  <si>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</si>
  <si>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</si>
  <si>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</si>
  <si>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</si>
  <si>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</si>
  <si>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</si>
  <si>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</si>
  <si>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</si>
  <si>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</si>
  <si>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</si>
  <si>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</si>
  <si>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</si>
  <si>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</si>
  <si>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</si>
  <si>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</si>
  <si>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</si>
  <si>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</si>
  <si>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</si>
  <si>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</si>
  <si>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</si>
  <si>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</si>
  <si>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</si>
  <si>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</si>
  <si>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</si>
  <si>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</si>
  <si>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</si>
  <si>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</si>
  <si>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</si>
  <si>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</si>
  <si>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</si>
  <si>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</si>
  <si>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</si>
  <si>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</si>
  <si>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</si>
  <si>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</si>
  <si>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</si>
  <si>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</si>
  <si>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</si>
  <si>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</si>
  <si>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</si>
  <si>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</si>
  <si>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</si>
  <si>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</si>
  <si>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</si>
  <si>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</si>
  <si>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</si>
  <si>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</si>
  <si>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</si>
  <si>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</si>
  <si>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</si>
  <si>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</si>
  <si>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</si>
  <si>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</si>
  <si>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</si>
  <si>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</si>
  <si>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</si>
  <si>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</si>
  <si>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</si>
  <si>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</si>
  <si>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</si>
  <si>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</si>
  <si>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</si>
  <si>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</si>
  <si>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</si>
  <si>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</si>
  <si>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</si>
  <si>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</si>
  <si>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</si>
  <si>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</si>
  <si>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</si>
  <si>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</si>
  <si>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</si>
  <si>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</si>
  <si>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</si>
  <si>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</si>
  <si>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</si>
  <si>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</si>
  <si>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</si>
  <si>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</si>
  <si>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</si>
  <si>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</si>
  <si>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</si>
  <si>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</si>
  <si>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</si>
  <si>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</si>
  <si>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</si>
  <si>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</si>
  <si>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</si>
  <si>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</si>
  <si>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</si>
  <si>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</si>
  <si>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</si>
  <si>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</si>
  <si>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</si>
  <si>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</si>
  <si>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</si>
  <si>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</si>
  <si>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</si>
  <si>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</si>
  <si>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</si>
  <si>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</si>
  <si>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</si>
  <si>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</si>
  <si>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</si>
  <si>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</si>
  <si>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</si>
  <si>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</si>
  <si>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</si>
  <si>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</si>
  <si>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</si>
  <si>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</si>
  <si>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</si>
  <si>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</si>
  <si>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</si>
  <si>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</si>
  <si>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</si>
  <si>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</si>
  <si>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</si>
  <si>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</si>
  <si>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</si>
  <si>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</si>
  <si>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</si>
  <si>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</si>
  <si>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</si>
  <si>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</si>
  <si>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</si>
  <si>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</si>
  <si>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</si>
  <si>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</si>
  <si>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</si>
  <si>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</si>
  <si>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</si>
  <si>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</si>
  <si>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</si>
  <si>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</si>
  <si>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</si>
  <si>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</si>
  <si>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</si>
  <si>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</si>
  <si>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</si>
  <si>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</si>
  <si>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</si>
  <si>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</si>
  <si>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</si>
  <si>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</si>
  <si>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</si>
  <si>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</si>
  <si>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</si>
  <si>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</si>
  <si>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</si>
  <si>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</si>
  <si>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</si>
  <si>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</si>
  <si>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</si>
  <si>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</si>
  <si>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</si>
  <si>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</si>
  <si>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</si>
  <si>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</si>
  <si>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</si>
  <si>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</si>
  <si>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</si>
  <si>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</si>
  <si>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</si>
  <si>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</si>
  <si>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</si>
  <si>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</si>
  <si>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</si>
  <si>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</si>
  <si>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</si>
  <si>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</si>
  <si>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</si>
  <si>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</si>
  <si>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</si>
  <si>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</si>
  <si>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</si>
  <si>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</si>
  <si>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</si>
  <si>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</si>
  <si>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</si>
  <si>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</si>
  <si>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</si>
  <si>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</si>
  <si>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</si>
  <si>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</si>
  <si>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</si>
  <si>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</si>
  <si>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</si>
  <si>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</si>
  <si>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</si>
  <si>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</si>
  <si>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</si>
  <si>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</si>
  <si>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</si>
  <si>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</si>
  <si>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</si>
  <si>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</si>
  <si>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</si>
  <si>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</si>
  <si>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</si>
  <si>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</si>
  <si>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</si>
  <si>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</si>
  <si>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</si>
  <si>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</si>
  <si>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</si>
  <si>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</si>
  <si>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</si>
  <si>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</si>
  <si>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</si>
  <si>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</si>
  <si>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</si>
  <si>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</si>
  <si>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</si>
  <si>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</si>
  <si>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</si>
  <si>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</si>
  <si>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</si>
  <si>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</si>
  <si>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</si>
  <si>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</si>
  <si>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</si>
  <si>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</si>
  <si>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</si>
  <si>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</si>
  <si>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</si>
  <si>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</si>
  <si>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</si>
  <si>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</si>
  <si>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</si>
  <si>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</si>
  <si>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</si>
  <si>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</si>
  <si>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</si>
  <si>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</si>
  <si>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</si>
  <si>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</si>
  <si>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</si>
  <si>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</si>
  <si>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</si>
  <si>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</si>
  <si>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</si>
  <si>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</si>
  <si>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</si>
  <si>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</si>
  <si>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</si>
  <si>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</si>
  <si>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</si>
  <si>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</si>
  <si>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</si>
  <si>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</si>
  <si>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</si>
  <si>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</si>
  <si>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</si>
  <si>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</si>
  <si>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</si>
  <si>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</si>
  <si>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</si>
  <si>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</si>
  <si>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</si>
  <si>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</si>
  <si>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</si>
  <si>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</si>
  <si>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</si>
  <si>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</si>
  <si>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</si>
  <si>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</si>
  <si>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</si>
  <si>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</si>
  <si>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</si>
  <si>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</si>
  <si>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</si>
  <si>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</si>
  <si>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</si>
  <si>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</si>
  <si>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</si>
  <si>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</si>
  <si>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</si>
  <si>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</si>
  <si>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</si>
  <si>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</si>
  <si>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</si>
  <si>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</si>
  <si>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</si>
  <si>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</si>
  <si>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</si>
  <si>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</si>
  <si>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</si>
  <si>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</si>
  <si>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</si>
  <si>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</si>
  <si>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</si>
  <si>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</si>
  <si>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</si>
  <si>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</si>
  <si>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</si>
  <si>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</si>
  <si>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</si>
  <si>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</si>
  <si>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</si>
  <si>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</si>
  <si>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</si>
  <si>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</si>
  <si>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</si>
  <si>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</si>
  <si>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</si>
  <si>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</si>
  <si>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</si>
  <si>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</si>
  <si>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</si>
  <si>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</si>
  <si>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</si>
  <si>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</si>
  <si>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</si>
  <si>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</si>
  <si>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</si>
  <si>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</si>
  <si>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</si>
  <si>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</si>
  <si>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</si>
  <si>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</si>
  <si>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</si>
  <si>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</si>
  <si>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</si>
  <si>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</si>
  <si>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</si>
  <si>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</si>
  <si>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</si>
  <si>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</si>
  <si>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</si>
  <si>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</si>
  <si>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</si>
  <si>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</si>
  <si>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</si>
  <si>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</si>
  <si>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</si>
  <si>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</si>
  <si>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</si>
  <si>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</si>
  <si>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</si>
  <si>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</si>
  <si>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</si>
  <si>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</si>
  <si>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</si>
  <si>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</si>
  <si>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</si>
  <si>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</si>
  <si>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</si>
  <si>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</si>
  <si>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</si>
  <si>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</si>
  <si>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</si>
  <si>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</si>
  <si>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</si>
  <si>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</si>
  <si>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</si>
  <si>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</si>
  <si>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</si>
  <si>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</si>
  <si>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</si>
  <si>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</si>
  <si>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</si>
  <si>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</si>
  <si>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</si>
  <si>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</si>
  <si>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</si>
  <si>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</si>
  <si>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</si>
  <si>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</si>
  <si>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</si>
  <si>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</si>
  <si>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</si>
  <si>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</si>
  <si>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</si>
  <si>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</si>
  <si>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</si>
  <si>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</si>
  <si>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</si>
  <si>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</si>
  <si>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</si>
  <si>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</si>
  <si>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</si>
  <si>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</si>
  <si>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</si>
  <si>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</si>
  <si>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</si>
  <si>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</si>
  <si>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</si>
  <si>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</si>
  <si>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</si>
  <si>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</si>
  <si>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</si>
  <si>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</si>
  <si>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</si>
  <si>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</si>
  <si>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</si>
  <si>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</si>
  <si>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</si>
  <si>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</si>
  <si>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</si>
  <si>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</si>
  <si>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</si>
  <si>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</si>
  <si>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</si>
  <si>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</si>
  <si>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</si>
  <si>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</si>
  <si>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</si>
  <si>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</si>
  <si>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</si>
  <si>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</si>
  <si>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</si>
  <si>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</si>
  <si>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</si>
  <si>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</si>
  <si>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</si>
  <si>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</si>
  <si>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</si>
  <si>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</si>
  <si>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</si>
  <si>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</si>
  <si>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</si>
  <si>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</si>
  <si>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</si>
  <si>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</si>
  <si>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</si>
  <si>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</si>
  <si>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</si>
  <si>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</si>
  <si>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</si>
  <si>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</si>
  <si>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</si>
  <si>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</si>
  <si>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</si>
  <si>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</si>
  <si>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</si>
  <si>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</si>
  <si>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</si>
  <si>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</si>
  <si>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</si>
  <si>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</si>
  <si>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</si>
  <si>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</si>
  <si>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</si>
  <si>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</si>
  <si>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</si>
  <si>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</si>
  <si>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</si>
  <si>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</si>
  <si>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</si>
  <si>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</si>
  <si>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</si>
  <si>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</si>
  <si>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</si>
  <si>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</si>
  <si>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</si>
  <si>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</si>
  <si>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</si>
  <si>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</si>
  <si>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</si>
  <si>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</si>
  <si>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</si>
  <si>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</si>
  <si>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</si>
  <si>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</si>
  <si>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</si>
  <si>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</si>
  <si>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</si>
  <si>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</si>
  <si>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</si>
  <si>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</si>
  <si>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</si>
  <si>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</si>
  <si>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</si>
  <si>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</si>
  <si>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</si>
  <si>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</si>
  <si>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</si>
  <si>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</si>
  <si>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</si>
  <si>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</si>
  <si>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</si>
  <si>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</si>
  <si>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</si>
  <si>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</si>
  <si>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</si>
  <si>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</si>
  <si>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</si>
  <si>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</si>
  <si>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</si>
  <si>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</si>
  <si>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</si>
  <si>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</si>
  <si>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</si>
  <si>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</si>
  <si>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</si>
  <si>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</si>
  <si>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</si>
  <si>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</si>
  <si>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</si>
  <si>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</si>
  <si>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</si>
  <si>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</si>
  <si>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</si>
  <si>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</si>
  <si>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</si>
  <si>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</si>
  <si>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</si>
  <si>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</si>
  <si>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</si>
  <si>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</si>
  <si>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</si>
  <si>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</si>
  <si>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</si>
  <si>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</si>
  <si>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</si>
  <si>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</si>
  <si>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</si>
  <si>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</si>
  <si>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</si>
  <si>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</si>
  <si>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</si>
  <si>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</si>
  <si>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</si>
  <si>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</si>
  <si>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</si>
  <si>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</si>
  <si>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</si>
  <si>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</si>
  <si>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</si>
  <si>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</si>
  <si>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</si>
  <si>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</si>
  <si>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</si>
  <si>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</si>
  <si>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</si>
  <si>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</si>
  <si>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</si>
  <si>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</si>
  <si>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</si>
  <si>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</si>
  <si>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</si>
  <si>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</si>
  <si>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</si>
  <si>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</si>
  <si>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</si>
  <si>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</si>
  <si>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</si>
  <si>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</si>
  <si>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</si>
  <si>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</si>
  <si>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</si>
  <si>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</si>
  <si>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</si>
  <si>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</si>
  <si>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</si>
  <si>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</si>
  <si>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</si>
  <si>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</si>
  <si>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</si>
  <si>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</si>
  <si>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</si>
  <si>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</si>
  <si>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</si>
  <si>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</si>
  <si>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</si>
  <si>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</si>
  <si>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</si>
  <si>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</si>
  <si>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</si>
  <si>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</si>
  <si>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</si>
  <si>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</si>
  <si>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</si>
  <si>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</si>
  <si>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</si>
  <si>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</si>
  <si>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</si>
  <si>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</si>
  <si>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</si>
  <si>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</si>
  <si>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</si>
  <si>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</si>
  <si>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</si>
  <si>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</si>
  <si>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</si>
  <si>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</si>
  <si>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</si>
  <si>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</si>
  <si>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</si>
  <si>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</si>
  <si>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</si>
  <si>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</si>
  <si>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</si>
  <si>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</si>
  <si>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</si>
  <si>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</si>
  <si>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</si>
  <si>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</si>
  <si>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</si>
  <si>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</si>
  <si>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</si>
  <si>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</si>
  <si>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</si>
  <si>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</si>
  <si>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</si>
  <si>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</si>
  <si>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</si>
  <si>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</si>
  <si>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</si>
  <si>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</si>
  <si>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</si>
  <si>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</si>
  <si>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</si>
  <si>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</si>
  <si>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</si>
  <si>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</si>
  <si>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</si>
  <si>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</si>
  <si>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</si>
  <si>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</si>
  <si>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</si>
  <si>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</si>
  <si>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</si>
  <si>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</si>
  <si>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</si>
  <si>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</si>
  <si>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</si>
  <si>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</si>
  <si>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</si>
  <si>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</si>
  <si>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</si>
  <si>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</si>
  <si>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</si>
  <si>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</si>
  <si>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</si>
  <si>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</si>
  <si>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</si>
  <si>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</si>
  <si>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</si>
  <si>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</si>
  <si>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</si>
  <si>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</si>
  <si>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</si>
  <si>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</si>
  <si>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</si>
  <si>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</si>
  <si>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</si>
  <si>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</si>
  <si>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</si>
  <si>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</si>
  <si>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</si>
  <si>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</si>
  <si>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</si>
  <si>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</si>
  <si>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</si>
  <si>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</si>
  <si>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</si>
  <si>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</si>
  <si>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</si>
  <si>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</si>
  <si>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</si>
  <si>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</si>
  <si>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</si>
  <si>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</si>
  <si>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</si>
  <si>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</si>
  <si>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</si>
  <si>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</si>
  <si>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</si>
  <si>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</si>
  <si>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</si>
  <si>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</si>
  <si>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</si>
  <si>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</si>
  <si>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</si>
  <si>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</si>
  <si>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</si>
  <si>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</si>
  <si>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</si>
  <si>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</si>
  <si>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</si>
  <si>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</si>
  <si>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</si>
  <si>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</si>
  <si>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</si>
  <si>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</si>
  <si>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</si>
  <si>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</si>
  <si>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</si>
  <si>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</si>
  <si>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</si>
  <si>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</si>
  <si>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</si>
  <si>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</si>
  <si>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</si>
  <si>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</si>
  <si>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</si>
  <si>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</si>
  <si>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</si>
  <si>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</si>
  <si>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</si>
  <si>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</si>
  <si>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</si>
  <si>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</si>
  <si>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</si>
  <si>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</si>
  <si>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</si>
  <si>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</si>
  <si>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</si>
  <si>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</si>
  <si>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</si>
  <si>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</si>
  <si>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</si>
  <si>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</si>
  <si>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</si>
  <si>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</si>
  <si>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</si>
  <si>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</si>
  <si>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</si>
  <si>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</si>
  <si>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</si>
  <si>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</si>
  <si>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</si>
  <si>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</si>
  <si>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</si>
  <si>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</si>
  <si>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</si>
  <si>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</si>
  <si>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</si>
  <si>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</si>
  <si>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</si>
  <si>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</si>
  <si>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</si>
  <si>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</si>
  <si>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</si>
  <si>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</si>
  <si>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</si>
  <si>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</si>
  <si>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</si>
  <si>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</si>
  <si>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</si>
  <si>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</si>
  <si>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</si>
  <si>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</si>
  <si>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</si>
  <si>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</si>
  <si>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</si>
  <si>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</si>
  <si>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</si>
  <si>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</si>
  <si>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</si>
  <si>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</si>
  <si>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</si>
  <si>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</si>
  <si>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</si>
  <si>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</si>
  <si>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</si>
  <si>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</si>
  <si>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</si>
  <si>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</si>
  <si>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</si>
  <si>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</si>
  <si>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</si>
  <si>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</si>
  <si>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</si>
  <si>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</si>
  <si>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</si>
  <si>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</si>
  <si>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</si>
  <si>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</si>
  <si>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</si>
  <si>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</si>
  <si>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</si>
  <si>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</si>
  <si>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</si>
  <si>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</si>
  <si>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</si>
  <si>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</si>
  <si>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</si>
  <si>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</si>
  <si>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</si>
  <si>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</si>
  <si>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</si>
  <si>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</si>
  <si>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</si>
  <si>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</si>
  <si>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</si>
  <si>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</si>
  <si>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</si>
  <si>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</si>
  <si>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</si>
  <si>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</si>
  <si>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</si>
  <si>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</si>
  <si>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</si>
  <si>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</si>
  <si>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</si>
  <si>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</si>
  <si>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</si>
  <si>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</si>
  <si>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</si>
  <si>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</si>
  <si>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</si>
  <si>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</si>
  <si>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</si>
  <si>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</si>
  <si>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</si>
  <si>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</si>
  <si>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</si>
  <si>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</si>
  <si>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</si>
  <si>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</si>
  <si>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</si>
  <si>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</si>
  <si>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</si>
  <si>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</si>
  <si>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</si>
  <si>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</si>
  <si>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</si>
  <si>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</si>
  <si>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</si>
  <si>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</si>
  <si>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</si>
  <si>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</si>
  <si>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</si>
  <si>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</si>
  <si>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</si>
  <si>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</si>
  <si>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</si>
  <si>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</si>
  <si>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</si>
  <si>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</si>
  <si>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</si>
  <si>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</si>
  <si>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</si>
  <si>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</si>
  <si>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</si>
  <si>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</si>
  <si>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</si>
  <si>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</si>
  <si>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</si>
  <si>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</si>
  <si>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</si>
  <si>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</si>
  <si>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</si>
  <si>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</si>
  <si>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</si>
  <si>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</si>
  <si>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</si>
  <si>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</si>
  <si>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</si>
  <si>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</si>
  <si>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</si>
  <si>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</si>
  <si>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</si>
  <si>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</si>
  <si>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</si>
  <si>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</si>
  <si>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</si>
  <si>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</si>
  <si>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</si>
  <si>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</si>
  <si>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</si>
  <si>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</si>
  <si>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</si>
  <si>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</si>
  <si>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</si>
  <si>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</si>
  <si>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</si>
  <si>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</si>
  <si>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</si>
  <si>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</si>
  <si>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</si>
  <si>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</si>
  <si>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</si>
  <si>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</si>
  <si>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</si>
  <si>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</si>
  <si>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</si>
  <si>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</si>
  <si>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</si>
  <si>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</si>
  <si>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</si>
  <si>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</si>
  <si>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</si>
  <si>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</si>
  <si>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</si>
  <si>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</si>
  <si>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</si>
  <si>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</si>
  <si>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</si>
  <si>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</si>
  <si>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</si>
  <si>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</si>
  <si>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</si>
  <si>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</si>
  <si>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</si>
  <si>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</si>
  <si>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</si>
  <si>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</si>
  <si>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</si>
  <si>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</si>
  <si>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</si>
  <si>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</si>
  <si>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</si>
  <si>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</si>
  <si>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</si>
  <si>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</si>
  <si>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</si>
  <si>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</si>
  <si>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</si>
  <si>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</si>
  <si>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</si>
  <si>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</si>
  <si>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</si>
  <si>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</si>
  <si>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</si>
  <si>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</si>
  <si>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</si>
  <si>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</si>
  <si>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</si>
  <si>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</si>
  <si>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</si>
  <si>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</si>
  <si>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</si>
  <si>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</si>
  <si>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</si>
  <si>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</si>
  <si>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</si>
  <si>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</si>
  <si>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</si>
  <si>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</si>
  <si>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</si>
  <si>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</si>
  <si>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</si>
  <si>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</si>
  <si>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</si>
  <si>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</si>
  <si>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</si>
  <si>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</si>
  <si>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</si>
  <si>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</si>
  <si>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</si>
  <si>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</si>
  <si>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</si>
  <si>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</si>
  <si>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</si>
  <si>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</si>
  <si>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</si>
  <si>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</si>
  <si>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</si>
  <si>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</si>
  <si>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</si>
  <si>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</si>
  <si>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</si>
  <si>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</si>
  <si>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</si>
  <si>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</si>
  <si>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</si>
  <si>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</si>
  <si>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</si>
  <si>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</si>
  <si>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</si>
  <si>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</si>
  <si>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</si>
  <si>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</si>
  <si>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</si>
  <si>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</si>
  <si>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</si>
  <si>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</si>
  <si>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</si>
  <si>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</si>
  <si>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</si>
  <si>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</si>
  <si>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</si>
  <si>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</si>
  <si>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</si>
  <si>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</si>
  <si>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</si>
  <si>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</si>
  <si>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</si>
  <si>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</si>
  <si>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</si>
  <si>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</si>
  <si>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</si>
  <si>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</si>
  <si>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</si>
  <si>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</si>
  <si>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</si>
  <si>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</si>
  <si>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</si>
  <si>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</si>
  <si>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</si>
  <si>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</si>
  <si>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</si>
  <si>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</si>
  <si>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</si>
  <si>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</si>
  <si>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</si>
  <si>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</si>
  <si>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</si>
  <si>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</si>
  <si>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</si>
  <si>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</si>
  <si>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</si>
  <si>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</si>
  <si>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</si>
  <si>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</si>
  <si>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</si>
  <si>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</si>
  <si>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</si>
  <si>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</si>
  <si>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</si>
  <si>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</si>
  <si>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</si>
  <si>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</si>
  <si>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</si>
  <si>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</si>
  <si>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</si>
  <si>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</si>
  <si>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</si>
  <si>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</si>
  <si>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</si>
  <si>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</si>
  <si>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</si>
  <si>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</si>
  <si>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</si>
  <si>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</si>
  <si>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</si>
  <si>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</si>
  <si>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</si>
  <si>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</si>
  <si>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</si>
  <si>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</si>
  <si>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</si>
  <si>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</si>
  <si>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</si>
  <si>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</si>
  <si>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</si>
  <si>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</si>
  <si>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</si>
  <si>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</si>
  <si>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</si>
  <si>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</si>
  <si>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</si>
  <si>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</si>
  <si>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</si>
  <si>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</si>
  <si>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</si>
  <si>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</si>
  <si>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</si>
  <si>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</si>
  <si>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</si>
  <si>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</si>
  <si>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</si>
  <si>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</si>
  <si>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</si>
  <si>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</si>
  <si>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</si>
  <si>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</si>
  <si>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</si>
  <si>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</si>
  <si>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</si>
  <si>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</si>
  <si>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</si>
  <si>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</si>
  <si>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</si>
  <si>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</si>
  <si>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</si>
  <si>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</si>
  <si>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</si>
  <si>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</si>
  <si>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</si>
  <si>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</si>
  <si>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</si>
  <si>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</si>
  <si>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</si>
  <si>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</si>
  <si>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</si>
  <si>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</si>
  <si>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</si>
  <si>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</si>
  <si>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</si>
  <si>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</si>
  <si>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</si>
  <si>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</si>
  <si>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</si>
  <si>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</si>
  <si>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</si>
  <si>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</si>
  <si>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</si>
  <si>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</si>
  <si>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</si>
  <si>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</si>
  <si>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</si>
  <si>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</si>
  <si>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</si>
  <si>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</si>
  <si>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</si>
  <si>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</si>
  <si>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</si>
  <si>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</si>
  <si>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</si>
  <si>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</si>
  <si>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</si>
  <si>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</si>
  <si>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</si>
  <si>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</si>
  <si>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</si>
  <si>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</si>
  <si>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</si>
  <si>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</si>
  <si>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</si>
  <si>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</si>
  <si>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</si>
  <si>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</si>
  <si>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</si>
  <si>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</si>
  <si>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</si>
  <si>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</si>
  <si>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</si>
  <si>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</si>
  <si>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</si>
  <si>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</si>
  <si>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</si>
  <si>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</si>
  <si>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</si>
  <si>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</si>
  <si>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</si>
  <si>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</si>
  <si>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</si>
  <si>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</si>
  <si>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</si>
  <si>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</si>
  <si>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</si>
  <si>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</si>
  <si>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</si>
  <si>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</si>
  <si>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</si>
  <si>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</si>
  <si>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</si>
  <si>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</si>
  <si>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</si>
  <si>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</si>
  <si>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</si>
  <si>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</si>
  <si>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</si>
  <si>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</si>
  <si>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</si>
  <si>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</si>
  <si>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</si>
  <si>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</si>
  <si>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</si>
  <si>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</si>
  <si>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</si>
  <si>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</si>
  <si>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</si>
  <si>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</si>
  <si>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</si>
  <si>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</si>
  <si>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</si>
  <si>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</si>
  <si>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</si>
  <si>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</si>
  <si>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</si>
  <si>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</si>
  <si>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</si>
  <si>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</si>
  <si>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</si>
  <si>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</si>
  <si>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</si>
  <si>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</si>
  <si>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</si>
  <si>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</si>
  <si>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</si>
  <si>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</si>
  <si>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</si>
  <si>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</si>
  <si>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</si>
  <si>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</si>
  <si>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</si>
  <si>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</si>
  <si>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</si>
  <si>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</si>
  <si>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</si>
  <si>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</si>
  <si>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</si>
  <si>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</si>
  <si>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</si>
  <si>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</si>
  <si>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</si>
  <si>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</si>
  <si>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</si>
  <si>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</si>
  <si>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</si>
  <si>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</si>
  <si>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</si>
  <si>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</si>
  <si>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</si>
  <si>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</si>
  <si>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</si>
  <si>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</si>
  <si>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</si>
  <si>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</si>
  <si>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</si>
  <si>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</si>
  <si>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</si>
  <si>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</si>
  <si>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</si>
  <si>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</si>
  <si>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</si>
  <si>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</si>
  <si>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</si>
  <si>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</si>
  <si>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</si>
  <si>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</si>
  <si>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</si>
  <si>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</si>
  <si>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</si>
  <si>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</si>
  <si>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</si>
  <si>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</si>
  <si>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</si>
  <si>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</si>
  <si>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</si>
  <si>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</si>
  <si>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</si>
  <si>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</si>
  <si>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</si>
  <si>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</si>
  <si>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</si>
  <si>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</si>
  <si>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</si>
  <si>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</si>
  <si>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</si>
  <si>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</si>
  <si>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</si>
  <si>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</si>
  <si>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</si>
  <si>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</si>
  <si>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</si>
  <si>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</si>
  <si>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</si>
  <si>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</si>
  <si>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</si>
  <si>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</si>
  <si>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</si>
  <si>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</si>
  <si>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</si>
  <si>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</si>
  <si>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</si>
  <si>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</si>
  <si>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</si>
  <si>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</si>
  <si>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</si>
  <si>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</si>
  <si>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</si>
  <si>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</si>
  <si>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</si>
  <si>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</si>
  <si>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</si>
  <si>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</si>
  <si>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</si>
  <si>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</si>
  <si>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</si>
  <si>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</si>
  <si>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</si>
  <si>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</si>
  <si>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</si>
  <si>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</si>
  <si>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</si>
  <si>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</si>
  <si>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</si>
  <si>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</si>
  <si>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</si>
  <si>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</si>
  <si>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</si>
  <si>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</si>
  <si>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</si>
  <si>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</si>
  <si>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</si>
  <si>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</si>
  <si>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</si>
  <si>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</si>
  <si>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</si>
  <si>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</si>
  <si>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</si>
  <si>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</si>
  <si>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</si>
  <si>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</si>
  <si>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</si>
  <si>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</si>
  <si>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</si>
  <si>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</si>
  <si>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</si>
  <si>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</si>
  <si>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</si>
  <si>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</si>
  <si>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</si>
  <si>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</si>
  <si>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</si>
  <si>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</si>
  <si>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</si>
  <si>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</si>
  <si>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</si>
  <si>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</si>
  <si>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</si>
  <si>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</si>
  <si>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</si>
  <si>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</si>
  <si>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</si>
  <si>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</si>
  <si>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</si>
  <si>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</si>
  <si>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</si>
  <si>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</si>
  <si>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</si>
  <si>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</si>
  <si>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</si>
  <si>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</si>
  <si>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</si>
  <si>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</si>
  <si>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</si>
  <si>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</si>
  <si>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</si>
  <si>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</si>
  <si>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</si>
  <si>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</si>
  <si>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</si>
  <si>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</si>
  <si>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</si>
  <si>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</si>
  <si>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</si>
  <si>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</si>
  <si>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</si>
  <si>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</si>
  <si>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</si>
  <si>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</si>
  <si>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</si>
  <si>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</si>
  <si>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</si>
  <si>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</si>
  <si>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</si>
  <si>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</si>
  <si>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</si>
  <si>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</si>
  <si>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</si>
  <si>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</si>
  <si>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</si>
  <si>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</si>
  <si>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</si>
  <si>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</si>
  <si>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</si>
  <si>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</si>
  <si>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</si>
  <si>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</si>
  <si>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</si>
  <si>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</si>
  <si>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</si>
  <si>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</si>
  <si>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</si>
  <si>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</si>
  <si>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</si>
  <si>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</si>
  <si>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</si>
  <si>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</si>
  <si>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</si>
  <si>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</si>
  <si>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</si>
  <si>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</si>
  <si>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</si>
  <si>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</si>
  <si>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</si>
  <si>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</si>
  <si>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</si>
  <si>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</si>
  <si>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</si>
  <si>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</si>
  <si>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</si>
  <si>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</si>
  <si>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</si>
  <si>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</si>
  <si>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</si>
  <si>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</si>
  <si>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</si>
  <si>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</si>
  <si>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</si>
  <si>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</si>
  <si>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</si>
  <si>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</si>
  <si>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</si>
  <si>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</si>
  <si>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</si>
  <si>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</si>
  <si>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</si>
  <si>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</si>
  <si>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</si>
  <si>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</si>
  <si>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</si>
  <si>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</si>
  <si>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</si>
  <si>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</si>
  <si>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</si>
  <si>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</si>
  <si>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</si>
  <si>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</si>
  <si>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</si>
  <si>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</si>
  <si>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</si>
  <si>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</si>
  <si>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</si>
  <si>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</si>
  <si>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</si>
  <si>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</si>
  <si>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</si>
  <si>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</si>
  <si>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</si>
  <si>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</si>
  <si>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</si>
  <si>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</si>
  <si>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</si>
  <si>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</si>
  <si>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</si>
  <si>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</si>
  <si>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</si>
  <si>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</si>
  <si>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</si>
  <si>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</si>
  <si>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</si>
  <si>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</si>
  <si>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</si>
  <si>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</si>
  <si>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</si>
  <si>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</si>
  <si>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</si>
  <si>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</si>
  <si>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</si>
  <si>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</si>
  <si>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</si>
  <si>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</si>
  <si>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</si>
  <si>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</si>
  <si>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</si>
  <si>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</si>
  <si>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</si>
  <si>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</si>
  <si>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</si>
  <si>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</si>
  <si>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</si>
  <si>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</si>
  <si>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</si>
  <si>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</si>
  <si>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</si>
  <si>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</si>
  <si>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</si>
  <si>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</si>
  <si>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</si>
  <si>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</si>
  <si>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</si>
  <si>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</si>
  <si>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</si>
  <si>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</si>
  <si>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</si>
  <si>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</si>
  <si>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</si>
  <si>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</si>
  <si>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</si>
  <si>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</si>
  <si>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</si>
  <si>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</si>
  <si>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</si>
  <si>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</si>
  <si>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</si>
  <si>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</si>
  <si>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</si>
  <si>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</si>
  <si>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</si>
  <si>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</si>
  <si>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</si>
  <si>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</si>
  <si>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</si>
  <si>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</si>
  <si>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</si>
  <si>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</si>
  <si>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</si>
  <si>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</si>
  <si>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</si>
  <si>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</si>
  <si>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</si>
  <si>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</si>
  <si>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</si>
  <si>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</si>
  <si>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</si>
  <si>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</si>
  <si>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</si>
  <si>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</si>
  <si>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</si>
  <si>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</si>
  <si>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</si>
  <si>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</si>
  <si>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</si>
  <si>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</si>
  <si>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</si>
  <si>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</si>
  <si>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</si>
  <si>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</si>
  <si>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</si>
  <si>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</si>
  <si>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</si>
  <si>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</si>
  <si>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</si>
  <si>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</si>
  <si>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</si>
  <si>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</si>
  <si>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</si>
  <si>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</si>
  <si>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</si>
  <si>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</si>
  <si>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</si>
  <si>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</si>
  <si>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</si>
  <si>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</si>
  <si>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</si>
  <si>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</si>
  <si>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</si>
  <si>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</si>
  <si>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</si>
  <si>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</si>
  <si>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</si>
  <si>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</si>
  <si>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</si>
  <si>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</si>
  <si>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</si>
  <si>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</si>
  <si>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</si>
  <si>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</si>
  <si>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</si>
  <si>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</si>
  <si>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</si>
  <si>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</si>
  <si>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</si>
  <si>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</si>
  <si>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</si>
  <si>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</si>
  <si>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</si>
  <si>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</si>
  <si>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</si>
  <si>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</si>
  <si>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</si>
  <si>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</si>
  <si>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</si>
  <si>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</si>
  <si>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</si>
  <si>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</si>
  <si>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</si>
  <si>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</si>
  <si>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</si>
  <si>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</si>
  <si>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</si>
  <si>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</si>
  <si>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</si>
  <si>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</si>
  <si>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</si>
  <si>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</si>
  <si>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</si>
  <si>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</si>
  <si>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</si>
  <si>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</si>
  <si>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</si>
  <si>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</si>
  <si>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</si>
  <si>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</si>
  <si>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</si>
  <si>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</si>
  <si>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</si>
  <si>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</si>
  <si>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</si>
  <si>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</si>
  <si>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</si>
  <si>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</si>
  <si>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</si>
  <si>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</si>
  <si>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</si>
  <si>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</si>
  <si>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</si>
  <si>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</si>
  <si>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</si>
  <si>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</si>
  <si>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</si>
  <si>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</si>
  <si>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</si>
  <si>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</si>
  <si>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</si>
  <si>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</si>
  <si>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</si>
  <si>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</si>
  <si>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</si>
  <si>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</si>
  <si>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</si>
  <si>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</si>
  <si>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</si>
  <si>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</si>
  <si>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</si>
  <si>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</si>
  <si>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</si>
  <si>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</si>
  <si>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</si>
  <si>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</si>
  <si>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</si>
  <si>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</si>
  <si>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</si>
  <si>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</si>
  <si>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</si>
  <si>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</si>
  <si>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</si>
  <si>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</si>
  <si>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</si>
  <si>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</si>
  <si>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</si>
  <si>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</si>
  <si>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</si>
  <si>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</si>
  <si>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</si>
  <si>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</si>
  <si>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</si>
  <si>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</si>
  <si>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</si>
  <si>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</si>
  <si>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</si>
  <si>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</si>
  <si>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</si>
  <si>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</si>
  <si>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</si>
  <si>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</si>
  <si>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</si>
  <si>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</si>
  <si>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</si>
  <si>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</si>
  <si>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</si>
  <si>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</si>
  <si>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</si>
  <si>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</si>
  <si>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</si>
  <si>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</si>
  <si>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</si>
  <si>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</si>
  <si>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</si>
  <si>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</si>
  <si>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</si>
  <si>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</si>
  <si>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</si>
  <si>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</si>
  <si>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</si>
  <si>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</si>
  <si>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</si>
  <si>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</si>
  <si>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</si>
  <si>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</si>
  <si>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</si>
  <si>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</si>
  <si>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</si>
  <si>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</si>
  <si>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</si>
  <si>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</si>
  <si>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</si>
  <si>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</si>
  <si>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</si>
  <si>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</si>
  <si>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</si>
  <si>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</si>
  <si>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</si>
  <si>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</si>
  <si>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</si>
  <si>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</si>
  <si>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</si>
  <si>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</si>
  <si>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</si>
  <si>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</si>
  <si>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</si>
  <si>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</si>
  <si>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</si>
  <si>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</si>
  <si>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</si>
  <si>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</si>
  <si>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</si>
  <si>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</si>
  <si>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</si>
  <si>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</si>
  <si>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</si>
  <si>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</si>
  <si>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</si>
  <si>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</si>
  <si>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</si>
  <si>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</si>
  <si>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</si>
  <si>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</si>
  <si>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</si>
  <si>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</si>
  <si>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</si>
  <si>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</si>
  <si>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</si>
  <si>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</si>
  <si>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</si>
  <si>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</si>
  <si>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</si>
  <si>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</si>
  <si>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</si>
  <si>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</si>
  <si>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</si>
  <si>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</si>
  <si>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</si>
  <si>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</si>
  <si>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</si>
  <si>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</si>
  <si>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</si>
  <si>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</si>
  <si>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</si>
  <si>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</si>
  <si>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</si>
  <si>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</si>
  <si>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</si>
  <si>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</si>
  <si>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</si>
  <si>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</si>
  <si>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</si>
  <si>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</si>
  <si>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</si>
  <si>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</si>
  <si>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</si>
  <si>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</si>
  <si>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</si>
  <si>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</si>
  <si>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</si>
  <si>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</si>
  <si>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</si>
  <si>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</si>
  <si>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</si>
  <si>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</si>
  <si>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</si>
  <si>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</si>
  <si>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</si>
  <si>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</si>
  <si>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</si>
  <si>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</si>
  <si>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</si>
  <si>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</si>
  <si>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</si>
  <si>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</si>
  <si>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</si>
  <si>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</si>
  <si>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</si>
  <si>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</si>
  <si>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</si>
  <si>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</si>
  <si>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</si>
  <si>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</si>
  <si>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</si>
  <si>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</si>
  <si>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</si>
  <si>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</si>
  <si>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</si>
  <si>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</si>
  <si>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</si>
  <si>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</si>
  <si>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</si>
  <si>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</si>
  <si>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</si>
  <si>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</si>
  <si>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</si>
  <si>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</si>
  <si>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</si>
  <si>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</si>
  <si>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</si>
  <si>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</si>
  <si>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</si>
  <si>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</si>
  <si>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</si>
  <si>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</si>
  <si>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</si>
  <si>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</si>
  <si>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</si>
  <si>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</si>
  <si>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</si>
  <si>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</si>
  <si>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</si>
  <si>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</si>
  <si>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</si>
  <si>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</si>
  <si>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</si>
  <si>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</si>
  <si>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</si>
  <si>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</si>
  <si>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</si>
  <si>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</si>
  <si>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</si>
  <si>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</si>
  <si>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</si>
  <si>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</si>
  <si>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</si>
  <si>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</si>
  <si>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</si>
  <si>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</si>
  <si>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</si>
  <si>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</si>
  <si>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</si>
  <si>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</si>
  <si>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</si>
  <si>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</si>
  <si>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</si>
  <si>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</si>
  <si>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</si>
  <si>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</si>
  <si>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</si>
  <si>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</si>
  <si>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</si>
  <si>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</si>
  <si>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</si>
  <si>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</si>
  <si>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</si>
  <si>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</si>
  <si>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</si>
  <si>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</si>
  <si>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</si>
  <si>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</si>
  <si>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</si>
  <si>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</si>
  <si>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</si>
  <si>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</si>
  <si>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</si>
  <si>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</si>
  <si>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</si>
  <si>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</si>
  <si>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</si>
  <si>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</si>
  <si>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</si>
  <si>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</si>
  <si>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</si>
  <si>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</si>
  <si>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</si>
  <si>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</si>
  <si>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</si>
  <si>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</si>
  <si>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</si>
  <si>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</si>
  <si>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</si>
  <si>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</si>
  <si>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</si>
  <si>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</si>
  <si>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</si>
  <si>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</si>
  <si>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</si>
  <si>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</si>
  <si>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</si>
  <si>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</si>
  <si>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</si>
  <si>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</si>
  <si>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</si>
  <si>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</si>
  <si>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</si>
  <si>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</si>
  <si>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</si>
  <si>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</si>
  <si>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</si>
  <si>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</si>
  <si>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</si>
  <si>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</si>
  <si>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</si>
  <si>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</si>
  <si>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</si>
  <si>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</si>
  <si>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</si>
  <si>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</si>
  <si>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</si>
  <si>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</si>
  <si>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</si>
  <si>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</si>
  <si>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</si>
  <si>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</si>
  <si>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</si>
  <si>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</si>
  <si>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</si>
  <si>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</si>
  <si>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</si>
  <si>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</si>
  <si>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</si>
  <si>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</si>
  <si>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</si>
  <si>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</si>
  <si>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</si>
  <si>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</si>
  <si>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</si>
  <si>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</si>
  <si>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</si>
  <si>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</si>
  <si>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</si>
  <si>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</si>
  <si>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</si>
  <si>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</si>
  <si>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</si>
  <si>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</si>
  <si>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</si>
  <si>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</si>
  <si>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</si>
  <si>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</si>
  <si>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</si>
  <si>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</si>
  <si>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</si>
  <si>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</si>
  <si>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</si>
  <si>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</si>
  <si>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</si>
  <si>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</si>
  <si>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</si>
  <si>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</si>
  <si>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</si>
  <si>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</si>
  <si>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</si>
  <si>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</si>
  <si>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</si>
  <si>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</si>
  <si>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</si>
  <si>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</si>
  <si>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</si>
  <si>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</si>
  <si>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</si>
  <si>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</si>
  <si>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</si>
  <si>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</si>
  <si>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</si>
  <si>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</si>
  <si>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</si>
  <si>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</si>
  <si>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</si>
  <si>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</si>
  <si>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</si>
  <si>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</si>
  <si>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</si>
  <si>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</si>
  <si>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</si>
  <si>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</si>
  <si>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</si>
  <si>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</si>
  <si>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</si>
  <si>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</si>
  <si>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</si>
  <si>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</si>
  <si>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</si>
  <si>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</si>
  <si>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</si>
  <si>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</si>
  <si>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</si>
  <si>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</si>
  <si>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</si>
  <si>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</si>
  <si>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</si>
  <si>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</si>
  <si>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</si>
  <si>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</si>
  <si>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</si>
  <si>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</si>
  <si>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</si>
  <si>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</si>
  <si>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</si>
  <si>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</si>
  <si>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</si>
  <si>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</si>
  <si>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</si>
  <si>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</si>
  <si>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</si>
  <si>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</si>
  <si>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</si>
  <si>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</si>
  <si>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</si>
  <si>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</si>
  <si>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</si>
  <si>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</si>
  <si>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</si>
  <si>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</si>
  <si>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</si>
  <si>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</si>
  <si>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</si>
  <si>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</si>
  <si>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</si>
  <si>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</si>
  <si>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</si>
  <si>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</si>
  <si>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</si>
  <si>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</si>
  <si>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</si>
  <si>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</si>
  <si>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</si>
  <si>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</si>
  <si>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</si>
  <si>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</si>
  <si>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</si>
  <si>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</si>
  <si>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</si>
  <si>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</si>
  <si>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</si>
  <si>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</si>
  <si>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</si>
  <si>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</si>
  <si>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</si>
  <si>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</si>
  <si>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</si>
  <si>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</si>
  <si>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</si>
  <si>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</si>
  <si>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</si>
  <si>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</si>
  <si>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</si>
  <si>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</si>
  <si>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</si>
  <si>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</si>
  <si>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</si>
  <si>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</si>
  <si>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</si>
  <si>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</si>
  <si>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</si>
  <si>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</si>
  <si>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</si>
  <si>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</si>
  <si>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</si>
  <si>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</si>
  <si>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</si>
  <si>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</si>
  <si>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</si>
  <si>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</si>
  <si>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</si>
  <si>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</si>
  <si>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</si>
  <si>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</si>
  <si>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</si>
  <si>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</si>
  <si>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</si>
  <si>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</si>
  <si>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</si>
  <si>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</si>
  <si>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</si>
  <si>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</si>
  <si>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</si>
  <si>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</si>
  <si>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</si>
  <si>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</si>
  <si>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</si>
  <si>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</si>
  <si>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</si>
  <si>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</si>
  <si>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</si>
  <si>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</si>
  <si>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</si>
  <si>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</si>
  <si>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</si>
  <si>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</si>
  <si>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</si>
  <si>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</si>
  <si>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</si>
  <si>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</si>
  <si>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</si>
  <si>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</si>
  <si>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</si>
  <si>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</si>
  <si>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</si>
  <si>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</si>
  <si>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</si>
  <si>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</si>
  <si>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</si>
  <si>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</si>
  <si>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</si>
  <si>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</si>
  <si>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</si>
  <si>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</si>
  <si>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</si>
  <si>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</si>
  <si>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</si>
  <si>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</si>
  <si>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</si>
  <si>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</si>
  <si>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</si>
  <si>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</si>
  <si>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</si>
  <si>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</si>
  <si>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</si>
  <si>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</si>
  <si>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</si>
  <si>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</si>
  <si>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</si>
  <si>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</si>
  <si>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</si>
  <si>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</si>
  <si>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</si>
  <si>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</si>
  <si>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</si>
  <si>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</si>
  <si>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</si>
  <si>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</si>
  <si>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</si>
  <si>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</si>
  <si>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</si>
  <si>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</si>
  <si>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</si>
  <si>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</si>
  <si>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</si>
  <si>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</si>
  <si>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</si>
  <si>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</si>
  <si>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</si>
  <si>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</si>
  <si>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</si>
  <si>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</si>
  <si>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</si>
  <si>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</si>
  <si>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</si>
  <si>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</si>
  <si>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</si>
  <si>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</si>
  <si>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</si>
  <si>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</si>
  <si>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</si>
  <si>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</si>
  <si>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</si>
  <si>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</si>
  <si>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</si>
  <si>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</si>
  <si>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</si>
  <si>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</si>
  <si>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</si>
  <si>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</si>
  <si>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</si>
  <si>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</si>
  <si>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40 Min</t>
  </si>
  <si>
    <t xml:space="preserve"> PCM-20251001-00001879 </t>
  </si>
  <si>
    <t>EM team on the way need 30 Min</t>
  </si>
  <si>
    <t xml:space="preserve"> PCM-20251001-00001849 </t>
  </si>
  <si>
    <t>EM team on the way need 120 Min</t>
  </si>
  <si>
    <t xml:space="preserve"> PCM-20251001-00001852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</si>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</sst>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7" totalsRowShown="0" headerRowDxfId="157" dataDxfId="156" headerRowBorderDxfId="154" tableBorderDxfId="155" totalsRowBorderDxfId="153">
  <autoFilter ref="A1:CJ3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268.8404762731443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15.219492476848245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1.1170949073857628E-2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45931.788902430555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45931.788902430555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45931.788902430555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45931.788902430555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45931.788902430555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45931.788902430555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45931.788902430555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45931.788902430555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45931.788902430555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45931.788902430555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45931.788902430555</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45931.788902430555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45931.788902430555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45931.788902430555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45931.788902430555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45931.788902430555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45931.788902430555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45931.788902430555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45931.788902430555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45931.788902430555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45931.788902430555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45931.788902430555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45931.788902430555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45931.788902430555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45931.788902430555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45931.788902430555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45931.788902430555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45931.788902430555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45931.788902430555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45931.788902430555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45931.788902430555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45931.788902430555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45931.788902430555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45931.788902430555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45931.788902430555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45931.788902430555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45931.788902430555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45931.788902430555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45931.788902430555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45931.788902430555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45931.788902430555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45931.788902430555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45931.788902430555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45931.788902430555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45931.788902430555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45931.788902430555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45931.788902430555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45931.788902430555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45931.788902430555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45931.788902430555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45931.788902430555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45931.788902430555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45931.788902430555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45931.788902430555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45931.788902430555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45931.788902430555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45931.788902430555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45931.788902430555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45931.788902430555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45931.788902430555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45931.788902430555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45931.788902430555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45931.788902430555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45931.788902430555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45931.788902430555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45931.788902430555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45931.788902430555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45931.788902430555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45931.788902430555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45931.788902430555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45931.788902430555</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240.13711979165964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125.06181886573904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106.78906423610897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8.5633350694406545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21370</v>
      </c>
      <c r="E7" s="131" t="s">
        <v>38964</v>
      </c>
      <c r="F7" s="146">
        <v>45931.703298611108</v>
      </c>
      <c r="G7" s="133">
        <f ca="1">IFERROR(NOW()-F7,"-")</f>
        <v>8.5603587962395977E-2</v>
      </c>
      <c r="H7" s="146" t="s">
        <v>39059</v>
      </c>
      <c r="I7" s="18" t="str">
        <f>IFERROR(VLOOKUP(D7,DB!A:F,6,0),"")</f>
        <v>SCECO</v>
      </c>
      <c r="J7" s="18" t="str">
        <f>IFERROR(VLOOKUP(D7,DB!A:G,7,0),"")</f>
        <v>In progress</v>
      </c>
      <c r="K7" s="148"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26433</v>
      </c>
      <c r="E8" s="131" t="s">
        <v>38964</v>
      </c>
      <c r="F8" s="132">
        <v>45931.734236111108</v>
      </c>
      <c r="G8" s="133">
        <f ca="1">IFERROR(NOW()-F8,"-")</f>
        <v>5.4666087962687016E-2</v>
      </c>
      <c r="H8" s="146" t="s">
        <v>39062</v>
      </c>
      <c r="I8" s="18" t="str">
        <f>IFERROR(VLOOKUP(D8,DB!A:F,6,0),"")</f>
        <v>Power Cube</v>
      </c>
      <c r="J8" s="18" t="str">
        <f>IFERROR(VLOOKUP(D8,DB!A:G,7,0),"")</f>
        <v>Good+No BB Design</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45931.78890219907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47" t="str">
        <f>IFERROR(VLOOKUP(D10,DB!A:K,11,0),"")</f>
        <v/>
      </c>
      <c r="C10" s="18"/>
      <c r="D10" s="18"/>
      <c r="E10" s="131"/>
      <c r="F10" s="132"/>
      <c r="G10" s="133">
        <f ca="1">IFERROR(NOW()-F10,"-")</f>
        <v>45931.78890219907</v>
      </c>
      <c r="H10" s="132"/>
      <c r="I10" s="147" t="str">
        <f>IFERROR(VLOOKUP(D10,DB!A:F,6,0),"")</f>
        <v/>
      </c>
      <c r="J10" s="147" t="str">
        <f>IFERROR(VLOOKUP(D10,DB!A:G,7,0),"")</f>
        <v/>
      </c>
      <c r="K10" s="19"/>
      <c r="L10" s="147"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ca="1">IFERROR(NOW()-F11,"-")</f>
        <v>45931.78890219907</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ca="1">IFERROR(NOW()-F12,"-")</f>
        <v>45931.78890219907</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ca="1">IFERROR(NOW()-F13,"-")</f>
        <v>45931.78890219907</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ca="1">IFERROR(NOW()-F14,"-")</f>
        <v>45931.78890219907</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ca="1">IFERROR(NOW()-F15,"-")</f>
        <v>45931.78890219907</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ca="1">IFERROR(NOW()-F16,"-")</f>
        <v>45931.78890219907</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ca="1">IFERROR(NOW()-F17,"-")</f>
        <v>45931.78890219907</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ca="1">IFERROR(NOW()-F18,"-")</f>
        <v>45931.78890219907</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ca="1">IFERROR(NOW()-F19,"-")</f>
        <v>45931.78890219907</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ca="1">IFERROR(NOW()-F20,"-")</f>
        <v>45931.78890219907</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ca="1">IFERROR(NOW()-F21,"-")</f>
        <v>45931.78890219907</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ca="1">IFERROR(NOW()-F22,"-")</f>
        <v>45931.78890219907</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ca="1">IFERROR(NOW()-F23,"-")</f>
        <v>45931.78890219907</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ca="1">IFERROR(NOW()-F24,"-")</f>
        <v>45931.78890219907</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ca="1">IFERROR(NOW()-F25,"-")</f>
        <v>45931.78890219907</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ca="1">IFERROR(NOW()-F26,"-")</f>
        <v>45931.78890219907</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ca="1">IFERROR(NOW()-F27,"-")</f>
        <v>45931.78890219907</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ca="1">IFERROR(NOW()-F28,"-")</f>
        <v>45931.78890219907</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ca="1">IFERROR(NOW()-F29,"-")</f>
        <v>45931.78890219907</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ca="1">IFERROR(NOW()-F30,"-")</f>
        <v>45931.78890219907</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ca="1">IFERROR(NOW()-F31,"-")</f>
        <v>45931.78890219907</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ca="1">IFERROR(NOW()-F32,"-")</f>
        <v>45931.78890219907</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ca="1">IFERROR(NOW()-F33,"-")</f>
        <v>45931.78890219907</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ca="1">IFERROR(NOW()-F34,"-")</f>
        <v>45931.78890219907</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ca="1">IFERROR(NOW()-F35,"-")</f>
        <v>45931.78890219907</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ca="1">IFERROR(NOW()-F36,"-")</f>
        <v>45931.78890219907</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ca="1">IFERROR(NOW()-F37,"-")</f>
        <v>45931.78890219907</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ca="1">IFERROR(NOW()-F38,"-")</f>
        <v>45931.78890219907</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ca="1">IFERROR(NOW()-F39,"-")</f>
        <v>45931.78890219907</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ca="1">IFERROR(NOW()-F40,"-")</f>
        <v>45931.78890219907</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ca="1">IFERROR(NOW()-F41,"-")</f>
        <v>45931.78890219907</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ca="1">IFERROR(NOW()-F42,"-")</f>
        <v>45931.78890219907</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ca="1">IFERROR(NOW()-F43,"-")</f>
        <v>45931.78890219907</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ca="1">IFERROR(NOW()-F44,"-")</f>
        <v>45931.78890219907</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ca="1">IFERROR(NOW()-F45,"-")</f>
        <v>45931.78890219907</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ca="1">IFERROR(NOW()-F46,"-")</f>
        <v>45931.78890219907</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ca="1">IFERROR(NOW()-F47,"-")</f>
        <v>45931.78890219907</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ca="1">IFERROR(NOW()-F48,"-")</f>
        <v>45931.78890219907</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ca="1">IFERROR(NOW()-F49,"-")</f>
        <v>45931.78890219907</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ca="1">IFERROR(NOW()-F50,"-")</f>
        <v>45931.78890219907</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ca="1">IFERROR(NOW()-F51,"-")</f>
        <v>45931.78890219907</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ca="1">IFERROR(NOW()-F52,"-")</f>
        <v>45931.78890219907</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ca="1">IFERROR(NOW()-F53,"-")</f>
        <v>45931.78890219907</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ca="1">IFERROR(NOW()-F54,"-")</f>
        <v>45931.78890219907</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ca="1">IFERROR(NOW()-F55,"-")</f>
        <v>45931.78890219907</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ca="1">IFERROR(NOW()-F56,"-")</f>
        <v>45931.78890219907</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ca="1">IFERROR(NOW()-F57,"-")</f>
        <v>45931.78890219907</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ca="1">IFERROR(NOW()-F58,"-")</f>
        <v>45931.78890219907</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ca="1">IFERROR(NOW()-F59,"-")</f>
        <v>45931.78890219907</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ca="1">IFERROR(NOW()-F60,"-")</f>
        <v>45931.78890219907</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ca="1">IFERROR(NOW()-F61,"-")</f>
        <v>45931.78890219907</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ca="1">IFERROR(NOW()-F62,"-")</f>
        <v>45931.78890219907</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ca="1">IFERROR(NOW()-F63,"-")</f>
        <v>45931.78890219907</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ca="1">IFERROR(NOW()-F64,"-")</f>
        <v>45931.78890219907</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ca="1">IFERROR(NOW()-F65,"-")</f>
        <v>45931.78890219907</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ca="1">IFERROR(NOW()-F66,"-")</f>
        <v>45931.78890219907</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ca="1">IFERROR(NOW()-F67,"-")</f>
        <v>45931.78890219907</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ca="1">IFERROR(NOW()-F68,"-")</f>
        <v>45931.78890219907</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ca="1">IFERROR(NOW()-F69,"-")</f>
        <v>45931.78890219907</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ca="1">IFERROR(NOW()-F70,"-")</f>
        <v>45931.78890219907</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ca="1">IFERROR(NOW()-F71,"-")</f>
        <v>45931.78890219907</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ca="1">IFERROR(NOW()-F72,"-")</f>
        <v>45931.78890219907</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ca="1">IFERROR(NOW()-F73,"-")</f>
        <v>45931.78890219907</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ca="1">IFERROR(NOW()-F74,"-")</f>
        <v>45931.78890219907</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ca="1">IFERROR(NOW()-F75,"-")</f>
        <v>45931.78890219907</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ca="1">IFERROR(NOW()-F76,"-")</f>
        <v>45931.78890219907</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ca="1">IFERROR(NOW()-F77,"-")</f>
        <v>45931.78890219907</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ca="1">IFERROR(NOW()-F78,"-")</f>
        <v>45931.78890219907</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ca="1">IFERROR(NOW()-F79,"-")</f>
        <v>45931.78890219907</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ca="1">IFERROR(NOW()-F80,"-")</f>
        <v>45931.78890219907</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ca="1">IFERROR(NOW()-F81,"-")</f>
        <v>45931.78890219907</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ca="1">IFERROR(NOW()-F82,"-")</f>
        <v>45931.78890219907</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ca="1">IFERROR(NOW()-F83,"-")</f>
        <v>45931.78890219907</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ca="1">IFERROR(NOW()-F84,"-")</f>
        <v>45931.78890219907</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ca="1">IFERROR(NOW()-F85,"-")</f>
        <v>45931.78890219907</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ca="1">IFERROR(NOW()-F86,"-")</f>
        <v>45931.78890219907</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ca="1">IFERROR(NOW()-F87,"-")</f>
        <v>45931.78890219907</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ca="1">IFERROR(NOW()-F88,"-")</f>
        <v>45931.78890219907</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ca="1">IFERROR(NOW()-F89,"-")</f>
        <v>45931.78890219907</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ca="1">IFERROR(NOW()-F90,"-")</f>
        <v>45931.78890219907</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ca="1">IFERROR(NOW()-F91,"-")</f>
        <v>45931.78890219907</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ca="1">IFERROR(NOW()-F92,"-")</f>
        <v>45931.78890219907</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ca="1">IFERROR(NOW()-F93,"-")</f>
        <v>45931.78890219907</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ca="1">IFERROR(NOW()-F94,"-")</f>
        <v>45931.78890219907</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ca="1">IFERROR(NOW()-F95,"-")</f>
        <v>45931.78890219907</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ca="1">IFERROR(NOW()-F96,"-")</f>
        <v>45931.78890219907</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ca="1">IFERROR(NOW()-F97,"-")</f>
        <v>45931.78890219907</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ca="1">IFERROR(NOW()-F98,"-")</f>
        <v>45931.78890219907</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ca="1">IFERROR(NOW()-F99,"-")</f>
        <v>45931.78890219907</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ca="1">IFERROR(NOW()-F100,"-")</f>
        <v>45931.78890219907</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ca="1">IFERROR(NOW()-F101,"-")</f>
        <v>45931.78890219907</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ca="1">IFERROR(NOW()-F102,"-")</f>
        <v>45931.78890219907</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ca="1">IFERROR(NOW()-F103,"-")</f>
        <v>45931.78890219907</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ca="1">IFERROR(NOW()-F104,"-")</f>
        <v>45931.78890219907</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ca="1">IFERROR(NOW()-F105,"-")</f>
        <v>45931.78890219907</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ca="1">IFERROR(NOW()-F106,"-")</f>
        <v>45931.78890219907</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ca="1">IFERROR(NOW()-F107,"-")</f>
        <v>45931.78890219907</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ca="1">IFERROR(NOW()-F108,"-")</f>
        <v>45931.78890219907</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ca="1">IFERROR(NOW()-F109,"-")</f>
        <v>45931.78890219907</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ca="1">IFERROR(NOW()-F110,"-")</f>
        <v>45931.78890219907</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ca="1">IFERROR(NOW()-F111,"-")</f>
        <v>45931.78890219907</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ca="1">IFERROR(NOW()-F112,"-")</f>
        <v>45931.78890219907</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ca="1">IFERROR(NOW()-F113,"-")</f>
        <v>45931.78890219907</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ca="1">IFERROR(NOW()-F114,"-")</f>
        <v>45931.78890219907</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ca="1">IFERROR(NOW()-F115,"-")</f>
        <v>45931.78890219907</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ca="1">IFERROR(NOW()-F116,"-")</f>
        <v>45931.78890219907</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ca="1">IFERROR(NOW()-F117,"-")</f>
        <v>45931.78890219907</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ca="1">IFERROR(NOW()-F118,"-")</f>
        <v>45931.78890219907</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ca="1">IFERROR(NOW()-F119,"-")</f>
        <v>45931.78890219907</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ca="1">IFERROR(NOW()-F120,"-")</f>
        <v>45931.78890219907</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ca="1">IFERROR(NOW()-F121,"-")</f>
        <v>45931.78890219907</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ca="1">IFERROR(NOW()-F122,"-")</f>
        <v>45931.78890219907</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ca="1">IFERROR(NOW()-F123,"-")</f>
        <v>45931.78890219907</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ca="1">IFERROR(NOW()-F124,"-")</f>
        <v>45931.78890219907</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ca="1">IFERROR(NOW()-F125,"-")</f>
        <v>45931.78890219907</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ca="1">IFERROR(NOW()-F126,"-")</f>
        <v>45931.78890219907</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ca="1">IFERROR(NOW()-F127,"-")</f>
        <v>45931.78890219907</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ca="1">IFERROR(NOW()-F128,"-")</f>
        <v>45931.78890219907</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ca="1">IFERROR(NOW()-F129,"-")</f>
        <v>45931.78890219907</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ca="1">IFERROR(NOW()-F130,"-")</f>
        <v>45931.78890219907</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ca="1">IFERROR(NOW()-F131,"-")</f>
        <v>45931.78890219907</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ca="1">IFERROR(NOW()-F132,"-")</f>
        <v>45931.78890219907</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ca="1">IFERROR(NOW()-F133,"-")</f>
        <v>45931.78890219907</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ca="1">IFERROR(NOW()-F134,"-")</f>
        <v>45931.78890219907</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ca="1">IFERROR(NOW()-F135,"-")</f>
        <v>45931.78890219907</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ca="1">IFERROR(NOW()-F136,"-")</f>
        <v>45931.78890219907</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ca="1">IFERROR(NOW()-F137,"-")</f>
        <v>45931.78890219907</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ca="1">IFERROR(NOW()-F138,"-")</f>
        <v>45931.78890219907</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ca="1">IFERROR(NOW()-F139,"-")</f>
        <v>45931.78890219907</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ca="1">IFERROR(NOW()-F140,"-")</f>
        <v>45931.78890219907</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ca="1">IFERROR(NOW()-F141,"-")</f>
        <v>45931.78890219907</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ca="1">IFERROR(NOW()-F142,"-")</f>
        <v>45931.78890219907</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ca="1">IFERROR(NOW()-F143,"-")</f>
        <v>45931.78890219907</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ca="1">IFERROR(NOW()-F144,"-")</f>
        <v>45931.78890219907</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ca="1">IFERROR(NOW()-F145,"-")</f>
        <v>45931.78890219907</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ca="1">IFERROR(NOW()-F146,"-")</f>
        <v>45931.78890219907</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ca="1">IFERROR(NOW()-F147,"-")</f>
        <v>45931.78890219907</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ca="1">IFERROR(NOW()-F148,"-")</f>
        <v>45931.78890219907</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ca="1">IFERROR(NOW()-F149,"-")</f>
        <v>45931.78890219907</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ca="1">IFERROR(NOW()-F150,"-")</f>
        <v>45931.78890219907</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ca="1">IFERROR(NOW()-F151,"-")</f>
        <v>45931.78890219907</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ca="1">IFERROR(NOW()-F152,"-")</f>
        <v>45931.78890219907</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ca="1">IFERROR(NOW()-F153,"-")</f>
        <v>45931.78890219907</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ca="1">IFERROR(NOW()-F154,"-")</f>
        <v>45931.78890219907</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ca="1">IFERROR(NOW()-F155,"-")</f>
        <v>45931.78890219907</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ca="1">IFERROR(NOW()-F156,"-")</f>
        <v>45931.78890219907</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ca="1">IFERROR(NOW()-F157,"-")</f>
        <v>45931.78890219907</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ca="1">IFERROR(NOW()-F158,"-")</f>
        <v>45931.78890219907</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ca="1">IFERROR(NOW()-F159,"-")</f>
        <v>45931.78890219907</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ca="1">IFERROR(NOW()-F160,"-")</f>
        <v>45931.78890219907</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ca="1">IFERROR(NOW()-F161,"-")</f>
        <v>45931.78890219907</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ca="1">IFERROR(NOW()-F162,"-")</f>
        <v>45931.78890219907</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ca="1">IFERROR(NOW()-F163,"-")</f>
        <v>45931.78890219907</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ca="1">IFERROR(NOW()-F164,"-")</f>
        <v>45931.78890219907</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ca="1">IFERROR(NOW()-F165,"-")</f>
        <v>45931.78890219907</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ca="1">IFERROR(NOW()-F166,"-")</f>
        <v>45931.78890219907</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ca="1">IFERROR(NOW()-F167,"-")</f>
        <v>45931.78890219907</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ca="1">IFERROR(NOW()-F168,"-")</f>
        <v>45931.78890219907</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ca="1">IFERROR(NOW()-F169,"-")</f>
        <v>45931.78890219907</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ca="1">IFERROR(NOW()-F170,"-")</f>
        <v>45931.78890219907</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ca="1">IFERROR(NOW()-F171,"-")</f>
        <v>45931.78890219907</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ca="1">IFERROR(NOW()-F172,"-")</f>
        <v>45931.78890219907</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ca="1">IFERROR(NOW()-F173,"-")</f>
        <v>45931.78890219907</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ca="1">IFERROR(NOW()-F174,"-")</f>
        <v>45931.78890219907</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ca="1">IFERROR(NOW()-F175,"-")</f>
        <v>45931.78890219907</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ca="1">IFERROR(NOW()-F176,"-")</f>
        <v>45931.78890219907</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ca="1">IFERROR(NOW()-F177,"-")</f>
        <v>45931.78890219907</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ca="1">IFERROR(NOW()-F178,"-")</f>
        <v>45931.78890219907</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ca="1">IFERROR(NOW()-F179,"-")</f>
        <v>45931.78890219907</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ca="1">IFERROR(NOW()-F180,"-")</f>
        <v>45931.78890219907</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ca="1">IFERROR(NOW()-F181,"-")</f>
        <v>45931.78890219907</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ca="1">IFERROR(NOW()-F182,"-")</f>
        <v>45931.78890219907</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ca="1">IFERROR(NOW()-F183,"-")</f>
        <v>45931.78890219907</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ca="1">IFERROR(NOW()-F184,"-")</f>
        <v>45931.78890219907</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ca="1">IFERROR(NOW()-F185,"-")</f>
        <v>45931.78890219907</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ca="1">IFERROR(NOW()-F186,"-")</f>
        <v>45931.78890219907</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ca="1">IFERROR(NOW()-F187,"-")</f>
        <v>45931.78890219907</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ca="1">IFERROR(NOW()-F188,"-")</f>
        <v>45931.78890219907</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ca="1">IFERROR(NOW()-F189,"-")</f>
        <v>45931.78890219907</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ca="1">IFERROR(NOW()-F190,"-")</f>
        <v>45931.78890219907</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ca="1">IFERROR(NOW()-F191,"-")</f>
        <v>45931.78890219907</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ca="1">IFERROR(NOW()-F192,"-")</f>
        <v>45931.78890219907</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ca="1">IFERROR(NOW()-F193,"-")</f>
        <v>45931.78890219907</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ca="1">IFERROR(NOW()-F194,"-")</f>
        <v>45931.78890219907</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ca="1">IFERROR(NOW()-F195,"-")</f>
        <v>45931.78890219907</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ca="1">IFERROR(NOW()-F196,"-")</f>
        <v>45931.78890219907</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ca="1">IFERROR(NOW()-F197,"-")</f>
        <v>45931.78890219907</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ca="1">IFERROR(NOW()-F198,"-")</f>
        <v>45931.78890219907</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ca="1">IFERROR(NOW()-F199,"-")</f>
        <v>45931.78890219907</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ca="1">IFERROR(NOW()-F200,"-")</f>
        <v>45931.78890219907</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ca="1">IFERROR(NOW()-F201,"-")</f>
        <v>45931.78890219907</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ca="1">IFERROR(NOW()-F202,"-")</f>
        <v>45931.78890219907</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ca="1">IFERROR(NOW()-F203,"-")</f>
        <v>45931.78890219907</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ca="1">IFERROR(NOW()-F204,"-")</f>
        <v>45931.78890219907</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ca="1">IFERROR(NOW()-F205,"-")</f>
        <v>45931.78890219907</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ca="1">IFERROR(NOW()-F206,"-")</f>
        <v>45931.78890219907</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ca="1">IFERROR(NOW()-F207,"-")</f>
        <v>45931.78890219907</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ca="1">IFERROR(NOW()-F208,"-")</f>
        <v>45931.78890219907</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ca="1">IFERROR(NOW()-F209,"-")</f>
        <v>45931.78890219907</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ca="1">IFERROR(NOW()-F210,"-")</f>
        <v>45931.78890219907</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ca="1">IFERROR(NOW()-F211,"-")</f>
        <v>45931.78890219907</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ca="1">IFERROR(NOW()-F212,"-")</f>
        <v>45931.78890219907</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ca="1">IFERROR(NOW()-F213,"-")</f>
        <v>45931.78890219907</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ca="1">IFERROR(NOW()-F214,"-")</f>
        <v>45931.78890219907</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ca="1">IFERROR(NOW()-F215,"-")</f>
        <v>45931.78890219907</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ca="1">IFERROR(NOW()-F216,"-")</f>
        <v>45931.78890219907</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ca="1">IFERROR(NOW()-F217,"-")</f>
        <v>45931.78890219907</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ca="1">IFERROR(NOW()-F218,"-")</f>
        <v>45931.78890219907</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ca="1">IFERROR(NOW()-F219,"-")</f>
        <v>45931.78890219907</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ca="1">IFERROR(NOW()-F220,"-")</f>
        <v>45931.78890219907</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ca="1">IFERROR(NOW()-F221,"-")</f>
        <v>45931.78890219907</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ca="1">IFERROR(NOW()-F222,"-")</f>
        <v>45931.78890219907</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ca="1">IFERROR(NOW()-F223,"-")</f>
        <v>45931.78890219907</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ca="1">IFERROR(NOW()-F224,"-")</f>
        <v>45931.78890219907</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ca="1">IFERROR(NOW()-F225,"-")</f>
        <v>45931.78890219907</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ca="1">IFERROR(NOW()-F226,"-")</f>
        <v>45931.78890219907</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ca="1">IFERROR(NOW()-F227,"-")</f>
        <v>45931.78890219907</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ca="1">IFERROR(NOW()-F228,"-")</f>
        <v>45931.78890219907</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ca="1">IFERROR(NOW()-F229,"-")</f>
        <v>45931.78890219907</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ca="1">IFERROR(NOW()-F230,"-")</f>
        <v>45931.78890219907</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ca="1">IFERROR(NOW()-F231,"-")</f>
        <v>45931.78890219907</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ca="1">IFERROR(NOW()-F232,"-")</f>
        <v>45931.78890219907</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ca="1">IFERROR(NOW()-F233,"-")</f>
        <v>45931.78890219907</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ca="1">IFERROR(NOW()-F234,"-")</f>
        <v>45931.78890219907</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ca="1">IFERROR(NOW()-F235,"-")</f>
        <v>45931.78890219907</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ca="1">IFERROR(NOW()-F236,"-")</f>
        <v>45931.78890219907</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ca="1">IFERROR(NOW()-F237,"-")</f>
        <v>45931.78890219907</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ca="1">IFERROR(NOW()-F238,"-")</f>
        <v>45931.78890219907</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ca="1">IFERROR(NOW()-F239,"-")</f>
        <v>45931.78890219907</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ca="1">IFERROR(NOW()-F240,"-")</f>
        <v>45931.78890219907</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ca="1">IFERROR(NOW()-F241,"-")</f>
        <v>45931.78890219907</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ca="1">IFERROR(NOW()-F242,"-")</f>
        <v>45931.78890219907</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ca="1">IFERROR(NOW()-F243,"-")</f>
        <v>45931.78890219907</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ca="1">IFERROR(NOW()-F244,"-")</f>
        <v>45931.78890219907</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ca="1">IFERROR(NOW()-F245,"-")</f>
        <v>45931.78890219907</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ca="1">IFERROR(NOW()-F246,"-")</f>
        <v>45931.78890219907</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ca="1">IFERROR(NOW()-F247,"-")</f>
        <v>45931.78890219907</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ca="1">IFERROR(NOW()-F248,"-")</f>
        <v>45931.78890219907</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ca="1">IFERROR(NOW()-F249,"-")</f>
        <v>45931.78890219907</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ca="1">IFERROR(NOW()-F250,"-")</f>
        <v>45931.78890219907</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ca="1">IFERROR(NOW()-F251,"-")</f>
        <v>45931.78890219907</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ca="1">IFERROR(NOW()-F252,"-")</f>
        <v>45931.78890219907</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ca="1">IFERROR(NOW()-F253,"-")</f>
        <v>45931.78890219907</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ca="1">IFERROR(NOW()-F254,"-")</f>
        <v>45931.78890219907</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ca="1">IFERROR(NOW()-F255,"-")</f>
        <v>45931.78890219907</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ca="1">IFERROR(NOW()-F256,"-")</f>
        <v>45931.78890219907</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ca="1">IFERROR(NOW()-F257,"-")</f>
        <v>45931.78890219907</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ca="1">IFERROR(NOW()-F258,"-")</f>
        <v>45931.78890219907</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ca="1">IFERROR(NOW()-F259,"-")</f>
        <v>45931.78890219907</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ca="1">IFERROR(NOW()-F260,"-")</f>
        <v>45931.78890219907</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ca="1">IFERROR(NOW()-F261,"-")</f>
        <v>45931.78890219907</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ca="1">IFERROR(NOW()-F262,"-")</f>
        <v>45931.78890219907</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ca="1">IFERROR(NOW()-F263,"-")</f>
        <v>45931.78890219907</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ca="1">IFERROR(NOW()-F264,"-")</f>
        <v>45931.78890219907</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ca="1">IFERROR(NOW()-F265,"-")</f>
        <v>45931.78890219907</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ca="1">IFERROR(NOW()-F266,"-")</f>
        <v>45931.78890219907</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ca="1">IFERROR(NOW()-F267,"-")</f>
        <v>45931.78890219907</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ca="1">IFERROR(NOW()-F268,"-")</f>
        <v>45931.78890219907</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ca="1">IFERROR(NOW()-F269,"-")</f>
        <v>45931.78890219907</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ca="1">IFERROR(NOW()-F270,"-")</f>
        <v>45931.78890219907</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ca="1">IFERROR(NOW()-F271,"-")</f>
        <v>45931.78890219907</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ca="1">IFERROR(NOW()-F272,"-")</f>
        <v>45931.78890219907</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ca="1">IFERROR(NOW()-F273,"-")</f>
        <v>45931.78890219907</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ca="1">IFERROR(NOW()-F274,"-")</f>
        <v>45931.78890219907</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ca="1">IFERROR(NOW()-F275,"-")</f>
        <v>45931.78890219907</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ca="1">IFERROR(NOW()-F276,"-")</f>
        <v>45931.78890219907</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ca="1">IFERROR(NOW()-F277,"-")</f>
        <v>45931.78890219907</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ca="1">IFERROR(NOW()-F278,"-")</f>
        <v>45931.78890219907</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ca="1">IFERROR(NOW()-F279,"-")</f>
        <v>45931.78890219907</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ca="1">IFERROR(NOW()-F280,"-")</f>
        <v>45931.78890219907</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ca="1">IFERROR(NOW()-F281,"-")</f>
        <v>45931.78890219907</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ca="1">IFERROR(NOW()-F282,"-")</f>
        <v>45931.78890219907</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ca="1">IFERROR(NOW()-F283,"-")</f>
        <v>45931.78890219907</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ca="1">IFERROR(NOW()-F284,"-")</f>
        <v>45931.78890219907</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ca="1">IFERROR(NOW()-F285,"-")</f>
        <v>45931.78890219907</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ca="1">IFERROR(NOW()-F286,"-")</f>
        <v>45931.78890219907</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ca="1">IFERROR(NOW()-F287,"-")</f>
        <v>45931.78890219907</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ca="1">IFERROR(NOW()-F288,"-")</f>
        <v>45931.78890219907</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ca="1">IFERROR(NOW()-F289,"-")</f>
        <v>45931.78890219907</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ca="1">IFERROR(NOW()-F290,"-")</f>
        <v>45931.78890219907</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ca="1">IFERROR(NOW()-F291,"-")</f>
        <v>45931.78890219907</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ca="1">IFERROR(NOW()-F292,"-")</f>
        <v>45931.78890219907</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ca="1">IFERROR(NOW()-F293,"-")</f>
        <v>45931.78890219907</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ca="1">IFERROR(NOW()-F294,"-")</f>
        <v>45931.78890219907</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ca="1">IFERROR(NOW()-F295,"-")</f>
        <v>45931.78890219907</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ca="1">IFERROR(NOW()-F296,"-")</f>
        <v>45931.78890219907</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ca="1">IFERROR(NOW()-F297,"-")</f>
        <v>45931.78890219907</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ca="1">IFERROR(NOW()-F298,"-")</f>
        <v>45931.78890219907</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ca="1">IFERROR(NOW()-F299,"-")</f>
        <v>45931.78890219907</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ca="1">IFERROR(NOW()-F300,"-")</f>
        <v>45931.78890219907</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ca="1">IFERROR(NOW()-F301,"-")</f>
        <v>45931.78890219907</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ca="1">IFERROR(NOW()-F302,"-")</f>
        <v>45931.78890219907</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ca="1">IFERROR(NOW()-F303,"-")</f>
        <v>45931.78890219907</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ca="1">IFERROR(NOW()-F304,"-")</f>
        <v>45931.78890219907</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ca="1">IFERROR(NOW()-F305,"-")</f>
        <v>45931.78890219907</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ca="1">IFERROR(NOW()-F306,"-")</f>
        <v>45931.78890219907</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ca="1">IFERROR(NOW()-F307,"-")</f>
        <v>45931.78890219907</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ca="1">IFERROR(NOW()-F308,"-")</f>
        <v>45931.78890219907</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ca="1">IFERROR(NOW()-F309,"-")</f>
        <v>45931.78890219907</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ca="1">IFERROR(NOW()-F310,"-")</f>
        <v>45931.78890219907</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ca="1">IFERROR(NOW()-F311,"-")</f>
        <v>45931.78890219907</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ca="1">IFERROR(NOW()-F312,"-")</f>
        <v>45931.78890219907</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ca="1">IFERROR(NOW()-F313,"-")</f>
        <v>45931.78890219907</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ca="1">IFERROR(NOW()-F314,"-")</f>
        <v>45931.78890219907</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ca="1">IFERROR(NOW()-F315,"-")</f>
        <v>45931.78890219907</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ca="1">IFERROR(NOW()-F316,"-")</f>
        <v>45931.78890219907</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ca="1">IFERROR(NOW()-F317,"-")</f>
        <v>45931.78890219907</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ca="1">IFERROR(NOW()-F318,"-")</f>
        <v>45931.78890219907</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ca="1">IFERROR(NOW()-F319,"-")</f>
        <v>45931.78890219907</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ca="1">IFERROR(NOW()-F320,"-")</f>
        <v>45931.78890219907</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ca="1">IFERROR(NOW()-F321,"-")</f>
        <v>45931.78890219907</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ca="1">IFERROR(NOW()-F322,"-")</f>
        <v>45931.78890219907</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ca="1">IFERROR(NOW()-F323,"-")</f>
        <v>45931.78890219907</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ca="1">IFERROR(NOW()-F324,"-")</f>
        <v>45931.78890219907</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ca="1">IFERROR(NOW()-F325,"-")</f>
        <v>45931.78890219907</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ca="1">IFERROR(NOW()-F326,"-")</f>
        <v>45931.78890219907</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ca="1">IFERROR(NOW()-F327,"-")</f>
        <v>45931.78890219907</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ca="1">IFERROR(NOW()-F328,"-")</f>
        <v>45931.78890219907</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ca="1">IFERROR(NOW()-F329,"-")</f>
        <v>45931.78890219907</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ca="1">IFERROR(NOW()-F330,"-")</f>
        <v>45931.78890219907</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ca="1">IFERROR(NOW()-F331,"-")</f>
        <v>45931.78890219907</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ca="1">IFERROR(NOW()-F332,"-")</f>
        <v>45931.78890219907</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ca="1">IFERROR(NOW()-F333,"-")</f>
        <v>45931.78890219907</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ca="1">IFERROR(NOW()-F334,"-")</f>
        <v>45931.78890219907</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ca="1">IFERROR(NOW()-F335,"-")</f>
        <v>45931.78890219907</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ca="1">IFERROR(NOW()-F336,"-")</f>
        <v>45931.78890219907</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ca="1">IFERROR(NOW()-F337,"-")</f>
        <v>45931.78890219907</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ca="1">IFERROR(NOW()-F338,"-")</f>
        <v>45931.78890219907</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ca="1">IFERROR(NOW()-F339,"-")</f>
        <v>45931.78890219907</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ca="1">IFERROR(NOW()-F340,"-")</f>
        <v>45931.78890219907</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ca="1">IFERROR(NOW()-F341,"-")</f>
        <v>45931.78890219907</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ca="1">IFERROR(NOW()-F342,"-")</f>
        <v>45931.78890219907</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ca="1">IFERROR(NOW()-F343,"-")</f>
        <v>45931.78890219907</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ca="1">IFERROR(NOW()-F344,"-")</f>
        <v>45931.78890219907</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ca="1">IFERROR(NOW()-F345,"-")</f>
        <v>45931.78890219907</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ca="1">IFERROR(NOW()-F346,"-")</f>
        <v>45931.78890219907</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ca="1">IFERROR(NOW()-F347,"-")</f>
        <v>45931.78890219907</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ca="1">IFERROR(NOW()-F348,"-")</f>
        <v>45931.78890219907</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ca="1">IFERROR(NOW()-F349,"-")</f>
        <v>45931.78890219907</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ca="1">IFERROR(NOW()-F350,"-")</f>
        <v>45931.78890219907</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ca="1">IFERROR(NOW()-F351,"-")</f>
        <v>45931.78890219907</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ca="1">IFERROR(NOW()-F352,"-")</f>
        <v>45931.78890219907</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ca="1">IFERROR(NOW()-F353,"-")</f>
        <v>45931.78890219907</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ca="1">IFERROR(NOW()-F354,"-")</f>
        <v>45931.78890219907</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ca="1">IFERROR(NOW()-F355,"-")</f>
        <v>45931.78890219907</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ca="1">IFERROR(NOW()-F356,"-")</f>
        <v>45931.78890219907</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ca="1">IFERROR(NOW()-F357,"-")</f>
        <v>45931.78890219907</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ca="1">IFERROR(NOW()-F358,"-")</f>
        <v>45931.78890219907</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ca="1">IFERROR(NOW()-F359,"-")</f>
        <v>45931.78890219907</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ca="1">IFERROR(NOW()-F360,"-")</f>
        <v>45931.78890219907</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ca="1">IFERROR(NOW()-F361,"-")</f>
        <v>45931.78890219907</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ca="1">IFERROR(NOW()-F362,"-")</f>
        <v>45931.78890219907</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ca="1">IFERROR(NOW()-F363,"-")</f>
        <v>45931.78890219907</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ca="1">IFERROR(NOW()-F364,"-")</f>
        <v>45931.78890219907</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ca="1">IFERROR(NOW()-F365,"-")</f>
        <v>45931.78890219907</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7" t="str">
        <f>IFERROR(VLOOKUP(D366,DB!A:K,11,0),"")</f>
        <v/>
      </c>
      <c r="C366" s="18"/>
      <c r="D366" s="18"/>
      <c r="E366" s="131"/>
      <c r="F366" s="132"/>
      <c r="G366" s="133">
        <f ca="1">IFERROR(NOW()-F366,"-")</f>
        <v>45931.78890219907</v>
      </c>
      <c r="H366" s="132"/>
      <c r="I366" s="147" t="str">
        <f>IFERROR(VLOOKUP(D366,DB!A:F,6,0),"")</f>
        <v/>
      </c>
      <c r="J366" s="147" t="str">
        <f>IFERROR(VLOOKUP(D366,DB!A:G,7,0),"")</f>
        <v/>
      </c>
      <c r="K366" s="19"/>
      <c r="L366" s="147"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7" t="str">
        <f>IFERROR(VLOOKUP(D367,DB!A:K,11,0),"")</f>
        <v/>
      </c>
      <c r="C367" s="18"/>
      <c r="D367" s="18"/>
      <c r="E367" s="131"/>
      <c r="F367" s="132"/>
      <c r="G367" s="133">
        <f ca="1">IFERROR(NOW()-F367,"-")</f>
        <v>45931.78890219907</v>
      </c>
      <c r="H367" s="132"/>
      <c r="I367" s="147" t="str">
        <f>IFERROR(VLOOKUP(D367,DB!A:F,6,0),"")</f>
        <v/>
      </c>
      <c r="J367" s="147" t="str">
        <f>IFERROR(VLOOKUP(D367,DB!A:G,7,0),"")</f>
        <v/>
      </c>
      <c r="K367" s="19"/>
      <c r="L367" s="147"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sheetData>
  <dataValidations count="2">
    <dataValidation allowBlank="1" showInputMessage="1" showErrorMessage="1" sqref="E1" xr:uid="{4D935161-CDD3-4592-B877-3FB59C99E142}"/>
    <dataValidation type="list" allowBlank="1" showInputMessage="1" showErrorMessage="1" sqref="E3:E3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45931.78890219907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45931.78890219907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45931.78890219907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45931.78890219907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45931.78890219907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45931.78890219907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45931.78890219907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45931.78890219907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45931.78890219907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45931.78890219907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45931.78890219907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45931.78890219907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45931.78890219907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45931.78890219907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45931.78890219907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45931.78890219907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45931.78890219907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45931.78890219907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45931.78890219907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45931.78890219907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45931.78890219907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45931.78890219907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45931.78890219907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45931.78890219907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45931.78890219907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45931.78890219907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45931.78890219907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45931.78890219907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45931.78890219907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45931.78890219907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45931.78890219907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45931.78890219907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45931.78890219907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45931.78890219907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45931.78890219907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45931.78890219907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45931.78890219907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45931.78890219907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45931.78890219907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45931.78890219907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45931.78890219907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45931.78890219907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45931.78890219907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45931.78890219907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45931.78890219907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45931.78890219907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45931.78890219907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45931.78890219907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45931.78890219907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45931.78890219907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45931.78890219907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45931.78890219907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45931.78890219907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45931.78890219907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45931.78890219907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45931.78890219907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45931.78890219907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45931.78890219907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45931.78890219907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45931.78890219907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45931.78890219907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45931.78890219907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45931.78890219907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45931.78890219907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45931.78890219907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45931.78890219907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45931.78890219907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45931.78890219907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45931.78890219907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45931.78890219907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45931.78890219907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45931.78890219907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45931.78890219907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45931.78890219907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45931.78890219907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45931.78890219907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45931.78890219907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45931.78890219907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45931.78890219907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45931.78890219907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45931.78890219907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45931.78890219907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45931.78890219907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45931.78890219907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45931.78890219907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45931.78890219907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45931.78890219907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45931.78890219907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45931.78890219907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45931.78890219907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45931.78890219907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45931.78890219907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45931.78890219907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45931.78890219907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45931.78890219907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45931.78890219907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45931.78890219907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45931.78890219907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45931.78890219907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45931.78890219907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45931.78890219907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45931.78890219907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45931.78890219907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45931.78890219907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45931.78890219907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45931.78890219907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45931.78890219907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45931.78890219907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45931.78890219907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45931.78890219907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45931.78890219907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45931.78890219907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45931.78890219907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45931.78890219907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45931.78890219907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45931.78890219907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45931.78890219907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45931.78890219907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45931.78890219907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45931.78890219907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45931.78890219907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45931.78890219907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45931.78890219907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45931.78890219907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45931.78890219907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45931.78890219907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45931.78890219907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45931.78890219907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45931.78890219907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45931.78890219907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45931.78890219907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45931.78890219907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45931.78890219907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45931.78890219907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45931.78890219907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45931.78890219907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45931.78890219907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45931.78890219907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45931.78890219907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45931.78890219907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45931.78890219907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45931.78890219907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45931.78890219907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45931.78890219907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45931.78890219907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45931.78890219907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45931.78890219907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45931.78890219907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45931.78890219907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45931.78890219907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45931.78890219907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45931.78890219907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45931.78890219907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45931.78890219907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45931.78890219907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45931.78890219907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45931.78890219907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45931.78890219907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45931.78890219907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45931.78890219907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45931.78890219907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45931.78890219907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45931.78890219907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45931.78890219907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45931.78890219907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45931.78890219907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45931.78890219907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45931.78890219907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45931.78890219907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45931.78890219907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45931.78890219907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45931.78890219907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45931.78890219907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45931.78890219907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45931.78890219907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45931.78890219907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45931.78890219907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45931.78890219907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45931.78890219907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45931.78890219907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45931.78890219907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45931.78890219907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45931.78890219907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45931.78890219907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45931.78890219907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45931.78890219907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45931.78890219907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45931.78890219907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45931.78890219907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45931.78890219907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45931.78890219907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45931.78890219907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45931.78890219907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45931.78890219907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45931.78890219907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45931.78890219907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45931.78890219907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45931.78890219907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45931.78890219907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45931.78890219907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45931.78890219907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45931.78890219907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45931.78890219907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45931.78890219907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45931.78890219907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45931.78890219907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45931.78890219907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45931.78890219907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45931.78890219907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45931.78890219907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45931.78890219907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45931.78890219907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45931.78890219907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45931.78890219907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45931.78890219907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45931.78890219907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45931.78890219907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45931.78890219907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45931.78890219907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45931.78890219907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45931.78890219907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45931.78890219907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45931.78890219907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45931.78890219907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45931.78890219907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45931.78890219907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45931.78890219907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45931.78890219907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45931.78890219907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45931.78890219907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45931.78890219907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45931.78890219907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45931.78890219907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45931.78890219907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45931.78890219907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45931.78890219907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45931.78890219907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45931.78890219907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45931.78890219907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45931.78890219907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45931.78890219907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45931.78890219907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45931.78890219907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45931.78890219907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45931.78890219907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45931.78890219907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45931.78890219907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45931.78890219907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45931.78890219907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45931.78890219907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45931.78890219907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45931.78890219907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45931.78890219907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45931.78890219907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45931.78890219907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45931.78890219907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45931.78890219907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45931.78890219907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45931.78890219907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45931.78890219907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45931.78890219907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45931.78890219907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45931.78890219907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45931.78890219907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45931.78890219907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45931.78890219907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45931.78890219907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45931.78890219907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45931.78890219907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45931.78890219907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45931.78890219907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45931.78890219907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45931.78890219907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45931.78890219907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45931.78890219907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45931.78890219907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45931.78890219907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45931.78890219907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45931.78890219907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45931.78890219907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45931.78890219907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45931.78890219907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45931.78890219907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45931.78890219907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45931.78890219907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45931.78890219907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45931.78890219907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45931.78890219907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45931.78890219907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45931.78890219907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45931.78890219907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45931.78890219907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45931.78890219907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45931.78890219907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45931.78890219907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45931.78890219907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45931.78890219907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45931.78890219907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45931.78890219907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45931.78890219907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45931.78890219907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45931.78890219907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45931.78890219907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45931.78890219907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45931.78890219907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45931.78890219907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45931.78890219907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45931.78890219907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45931.78890219907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45931.78890219907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45931.78890219907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45931.78890219907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45931.78890219907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45931.78890219907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45931.78890219907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45931.78890219907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45931.78890219907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45931.78890219907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45931.78890219907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45931.78890219907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45931.78890219907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45931.78890219907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45931.78890219907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45931.78890219907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45931.78890219907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45931.78890219907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45931.78890219907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45931.78890219907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45931.78890219907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45931.78890219907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45931.78890219907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45931.78890219907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45931.78890219907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45931.78890219907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45931.78890219907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45931.78890219907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45931.78890219907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45931.78890219907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45931.78890219907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45931.78890219907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45931.78890219907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45931.78890219907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45931.78890219907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45931.78890219907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45931.78890219907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45931.78890219907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45931.78890219907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45931.78890219907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45931.78890219907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45931.78890219907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45931.78890219907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45931.78890219907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45931.78890219907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45931.78890219907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45931.78890219907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45931.78890219907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45931.78890219907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45931.78890219907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45931.78890219907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45931.78890219907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45931.78890219907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45931.78890219907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45931.78890219907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45931.78890219907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45931.78890219907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45931.78890219907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45931.78890219907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45931.78890219907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45931.78890219907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45931.78890219907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45931.78890219907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45931.78890219907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45931.78890219907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45931.78890219907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45931.78890219907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45931.78890219907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45931.78890219907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45931.78890219907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45931.78890219907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45931.78890219907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45931.78890219907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45931.78890219907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45931.78890219907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45931.78890219907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45931.78890219907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45931.78890219907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45931.78890219907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45931.78890219907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45931.78890219907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45931.78890219907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45931.78890219907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45931.78890219907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45931.78890219907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45931.78890219907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45931.78890219907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45931.78890219907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45931.78890219907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45931.78890219907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45931.78890219907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45931.78890219907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45931.78890219907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45931.78890219907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45931.78890219907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45931.78890219907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45931.78890219907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45931.78890219907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45931.78890219907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45931.78890219907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45931.78890219907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45931.78890219907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45931.78890219907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45931.78890219907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45931.78890219907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45931.78890219907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45931.78890219907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45931.78890219907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45931.78890219907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45931.78890219907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45931.78890219907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45931.78890219907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45931.78890219907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45931.78890219907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45931.78890219907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45931.78890219907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45931.78890219907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45931.78890219907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45931.78890219907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45931.78890219907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45931.78890219907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45931.78890219907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45931.78890219907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45931.78890219907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45931.78890219907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45931.78890219907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45931.78890219907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45931.78890219907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45931.78890219907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45931.78890219907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45931.78890219907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45931.78890219907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45931.78890219907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45931.78890219907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45931.78890219907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45931.78890219907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45931.78890219907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45931.78890219907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45931.78890219907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45931.78890219907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45931.78890219907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45931.78890219907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45931.78890219907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45931.78890219907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45931.78890219907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45931.78890219907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45931.78890219907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45931.78890219907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45931.78890219907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45931.78890219907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45931.78890219907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45931.78890219907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45931.78890219907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45931.78890219907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45931.78890219907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45931.78890219907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45931.78890219907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45931.78890219907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45931.78890219907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45931.78890219907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45931.78890219907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45931.78890219907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45931.78890219907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45931.78890219907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45931.78890219907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45931.78890219907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45931.78890219907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45931.78890219907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45931.78890219907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45931.78890219907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45931.78890219907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45931.78890219907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45931.78890219907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45931.78890219907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45931.78890219907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45931.78890219907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45931.78890219907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45931.78890219907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45931.78890219907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45931.78890219907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45931.78890219907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45931.78890219907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45931.78890219907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45931.78890219907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45931.78890219907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45931.78890219907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45931.78890219907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45931.78890219907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45931.78890219907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45931.78890219907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45931.78890219907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45931.78890219907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45931.78890219907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45931.78890219907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45931.78890219907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45931.78890219907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45931.78890219907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45931.78890219907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45931.78890219907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45931.78890219907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45931.78890219907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45931.78890219907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45931.78890219907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45931.78890219907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45931.78890219907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45931.78890219907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45931.78890219907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45931.78890219907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45931.78890219907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45931.78890219907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45931.78890219907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45931.78890219907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45931.78890219907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45931.78890219907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45931.78890219907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45931.78890219907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45931.78890219907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45931.78890219907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45931.78890219907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45931.78890219907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45931.78890219907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45931.78890219907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45931.78890219907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45931.78890219907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45931.78890219907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45931.78890219907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45931.78890219907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45931.78890219907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45931.78890219907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45931.78890219907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45931.78890219907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45931.78890219907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45931.78890219907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45931.78890219907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45931.78890219907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45931.78890219907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45931.78890219907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45931.78890219907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45931.78890219907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45931.78890219907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45931.78890219907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45931.78890219907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45931.78890219907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45931.78890219907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45931.78890219907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45931.78890219907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45931.78890219907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45931.78890219907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45931.78890219907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45931.78890219907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45931.78890219907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45931.78890219907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45931.78890219907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45931.78890219907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45931.78890219907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45931.78890219907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45931.78890219907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45931.78890219907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45931.78890219907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45931.78890219907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45931.78890219907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45931.78890219907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45931.78890219907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45931.78890219907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45931.78890219907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45931.78890219907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45931.78890219907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45931.78890219907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45931.78890219907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45931.78890219907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45931.78890219907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45931.78890219907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45931.78890219907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45931.78890219907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45931.78890219907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45931.78890219907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45931.78890219907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45931.78890219907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45931.78890219907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45931.78890219907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45931.78890219907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45931.78890219907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45931.78890219907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45931.78890219907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45931.78890219907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45931.78890219907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45931.78890219907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45931.78890219907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45931.78890219907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45931.78890219907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45931.78890219907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45931.78890219907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45931.78890219907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45931.78890219907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45931.78890219907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45931.78890219907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45931.78890219907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45931.78890219907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45931.78890219907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45931.78890219907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45931.78890219907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45931.78890219907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45931.78890219907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45931.78890219907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45931.78890219907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45931.78890219907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45931.78890219907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45931.78890219907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45931.78890219907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45931.78890219907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45931.78890219907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45931.78890219907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45931.78890219907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45931.78890219907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45931.78890219907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45931.78890219907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45931.78890219907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45931.78890219907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45931.78890219907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45931.78890219907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45931.78890219907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45931.78890219907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45931.78890219907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45931.78890219907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45931.78890219907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45931.78890219907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45931.78890219907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45931.78890219907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45931.78890219907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45931.78890219907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45931.78890219907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45931.78890219907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45931.78890219907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45931.78890219907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45931.78890219907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45931.78890219907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45931.78890219907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45931.78890219907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45931.78890219907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45931.78890219907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45931.78890219907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45931.78890219907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45931.78890219907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45931.78890219907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45931.78890219907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45931.78890219907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45931.78890219907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45931.78890219907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45931.78890219907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45931.78890219907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45931.78890219907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45931.78890219907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45931.78890219907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45931.78890219907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45931.78890219907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45931.78890219907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45931.78890219907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45931.78890219907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45931.78890219907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45931.78890219907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45931.78890219907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45931.78890219907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45931.78890219907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45931.78890219907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45931.78890219907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45931.78890219907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45931.78890219907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45931.78890219907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45931.78890219907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45931.78890219907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45931.78890219907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45931.78890219907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45931.78890219907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45931.78890219907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45931.78890219907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45931.78890219907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45931.78890219907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45931.78890219907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45931.78890219907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45931.78890219907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45931.78890219907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45931.78890219907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45931.78890219907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45931.78890219907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45931.78890219907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45931.78890219907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45931.78890219907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45931.78890219907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45931.78890219907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45931.78890219907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45931.78890219907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45931.78890219907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45931.78890219907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45931.78890219907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45931.78890219907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45931.78890219907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45931.78890219907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45931.78890219907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45931.78890219907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45931.78890219907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45931.78890219907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45931.78890219907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45931.78890219907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45931.78890219907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45931.78890219907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45931.78890219907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45931.78890219907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45931.78890219907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45931.78890219907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45931.78890219907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45931.78890219907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45931.78890219907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45931.78890219907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45931.78890219907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45931.78890219907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45931.78890219907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45931.78890219907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45931.78890219907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45931.78890219907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45931.78890219907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45931.78890219907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45931.78890219907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45931.78890219907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45931.78890219907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45931.78890219907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45931.78890219907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45931.78890219907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45931.78890219907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45931.78890219907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45931.78890219907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45931.788902430555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45931.788902430555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45931.788902430555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45931.788902430555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45931.788902430555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45931.788902430555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45931.788902430555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45931.788902430555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45931.788902430555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45931.788902430555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45931.788902430555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45931.788902430555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45931.788902430555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45931.788902430555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45931.788902430555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45931.788902430555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45931.788902430555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45931.788902430555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45931.788902430555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45931.788902430555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45931.788902430555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45931.788902430555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45931.788902430555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45931.788902430555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45931.788902430555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45931.788902430555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45931.788902430555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45931.788902430555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45931.788902430555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45931.788902430555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45931.788902430555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45931.788902430555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45931.788902430555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45931.788902430555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45931.788902430555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45931.788902430555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45931.788902430555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45931.788902430555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45931.788902430555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45931.788902430555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45931.788902430555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45931.788902430555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45931.788902430555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45931.788902430555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45931.788902430555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45931.788902430555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45931.788902430555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45931.788902430555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45931.788902430555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45931.788902430555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45931.788902430555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45931.788902430555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45931.788902430555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45931.788902430555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45931.788902430555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45931.788902430555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45931.788902430555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45931.788902430555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45931.788902430555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45931.788902430555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45931.788902430555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45931.788902430555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45931.788902430555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45931.788902430555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45931.788902430555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45931.788902430555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45931.788902430555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45931.788902430555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45931.788902430555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45931.788902430555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45931.788902430555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45931.788902430555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45931.788902430555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45931.788902430555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45931.788902430555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45931.788902430555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45931.788902430555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45931.788902430555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45931.788902430555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45931.788902430555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45931.788902430555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45931.788902430555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45931.788902430555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45931.788902430555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45931.788902430555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45931.788902430555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45931.788902430555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45931.788902430555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45931.788902430555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45931.788902430555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45931.788902430555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45931.788902430555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45931.788902430555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45931.788902430555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45931.788902430555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45931.788902430555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45931.788902430555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45931.788902430555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45931.788902430555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45931.788902430555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45931.788902430555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45931.788902430555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45931.788902430555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45931.788902430555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45931.788902430555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45931.788902430555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45931.788902430555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45931.788902430555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45931.788902430555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45931.788902430555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45931.788902430555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45931.788902430555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45931.788902430555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45931.788902430555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45931.788902430555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45931.788902430555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45931.788902430555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45931.788902430555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45931.788902430555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45931.788902430555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45931.788902430555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45931.788902430555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45931.788902430555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45931.788902430555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45931.788902430555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45931.788902430555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45931.788902430555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45931.788902430555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45931.788902430555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45931.788902430555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45931.788902430555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45931.788902430555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45931.788902430555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45931.788902430555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45931.788902430555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45931.788902430555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45931.788902430555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45931.788902430555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45931.788902430555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45931.788902430555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45931.788902430555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45931.788902430555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45931.788902430555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45931.788902430555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45931.788902430555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45931.788902430555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45931.788902430555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45931.788902430555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45931.788902430555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45931.788902430555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45931.788902430555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45931.788902430555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45931.788902430555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45931.788902430555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45931.788902430555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45931.788902430555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45931.788902430555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45931.788902430555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45931.788902430555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45931.788902430555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45931.788902430555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45931.788902430555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45931.788902430555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45931.788902430555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45931.788902430555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45931.788902430555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45931.788902430555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45931.788902430555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45931.788902430555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45931.788902430555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45931.788902430555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45931.788902430555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45931.788902430555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45931.788902430555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45931.788902430555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45931.788902430555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45931.788902430555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45931.788902430555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45931.788902430555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45931.788902430555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45931.788902430555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45931.788902430555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45931.788902430555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45931.788902430555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45931.788902430555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45931.788902430555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45931.788902430555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45931.788902430555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45931.788902430555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45931.788902430555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45931.788902430555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45931.788902430555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45931.788902430555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45931.788902430555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45931.788902430555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45931.788902430555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45931.788902430555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45931.788902430555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45931.788902430555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45931.788902430555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45931.788902430555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45931.788902430555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45931.788902430555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45931.788902430555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45931.788902430555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45931.788902430555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45931.788902430555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45931.788902430555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45931.788902430555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45931.788902430555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45931.788902430555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45931.788902430555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45931.788902430555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45931.788902430555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45931.788902430555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45931.788902430555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45931.788902430555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45931.788902430555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45931.788902430555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45931.788902430555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45931.788902430555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45931.788902430555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45931.788902430555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45931.788902430555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45931.788902430555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45931.788902430555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45931.788902430555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45931.788902430555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45931.788902430555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45931.788902430555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45931.788902430555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45931.788902430555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45931.788902430555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45931.788902430555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45931.788902430555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45931.788902430555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45931.788902430555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45931.788902430555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45931.788902430555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45931.788902430555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45931.788902430555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45931.788902430555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45931.788902430555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45931.788902430555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45931.788902430555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45931.788902430555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45931.788902430555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45931.788902430555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45931.788902430555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45931.788902430555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45931.788902430555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45931.788902430555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45931.788902430555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45931.788902430555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45931.788902430555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45931.788902430555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45931.788902430555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45931.788902430555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45931.788902430555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45931.788902430555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45931.788902430555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45931.788902430555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45931.788902430555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45931.788902430555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45931.788902430555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45931.788902430555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45931.788902430555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45931.788902430555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45931.788902430555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45931.788902430555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45931.788902430555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45931.788902430555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45931.788902430555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45931.788902430555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45931.788902430555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45931.788902430555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45931.788902430555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45931.788902430555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45931.788902430555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45931.788902430555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45931.788902430555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45931.788902430555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45931.788902430555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45931.788902430555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45931.788902430555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45931.788902430555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45931.788902430555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45931.788902430555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45931.788902430555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45931.788902430555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45931.788902430555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45931.788902430555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45931.788902430555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45931.788902430555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45931.788902430555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45931.788902430555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45931.788902430555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45931.788902430555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45931.788902430555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45931.788902430555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45931.788902430555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45931.788902430555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45931.788902430555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45931.788902430555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45931.788902430555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45931.788902430555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45931.788902430555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45931.788902430555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45931.788902430555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45931.788902430555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45931.788902430555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45931.788902430555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45931.788902430555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45931.788902430555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45931.788902430555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45931.788902430555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45931.788902430555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45931.788902430555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45931.788902430555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45931.788902430555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45931.788902430555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45931.788902430555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45931.788902430555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45931.788902430555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45931.788902430555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45931.788902430555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45931.788902430555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45931.788902430555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45931.788902430555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45931.788902430555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45931.788902430555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45931.788902430555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45931.788902430555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45931.788902430555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45931.788902430555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45931.788902430555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45931.788902430555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45931.788902430555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45931.788902430555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45931.788902430555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45931.788902430555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45931.788902430555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45931.788902430555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45931.788902430555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45931.788902430555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45931.788902430555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45931.788902430555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45931.788902430555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45931.788902430555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45931.788902430555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45931.788902430555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45931.788902430555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45931.788902430555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45931.788902430555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45931.788902430555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45931.788902430555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45931.788902430555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45931.788902430555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45931.788902430555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45931.788902430555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45931.788902430555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45931.788902430555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45931.788902430555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45931.788902430555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45931.788902430555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45931.788902430555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45931.788902430555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45931.788902430555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45931.788902430555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45931.788902430555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45931.788902430555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45931.788902430555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45931.788902430555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45931.788902430555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45931.788902430555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45931.788902430555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45931.788902430555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45931.788902430555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45931.788902430555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45931.788902430555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45931.788902430555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45931.788902430555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45931.788902430555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45931.788902430555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45931.788902430555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45931.788902430555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45931.788902430555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45931.788902430555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45931.788902430555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45931.788902430555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45931.788902430555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45931.788902430555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45931.788902430555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45931.788902430555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45931.788902430555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45931.788902430555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45931.788902430555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45931.788902430555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45931.788902430555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45931.788902430555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45931.788902430555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45931.788902430555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45931.788902430555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45931.788902430555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45931.788902430555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45931.788902430555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45931.788902430555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45931.788902430555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45931.788902430555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45931.788902430555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45931.788902430555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45931.788902430555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45931.788902430555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45931.788902430555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45931.788902430555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45931.788902430555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45931.788902430555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45931.788902430555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45931.788902430555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45931.788902430555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45931.788902430555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45931.788902430555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45931.788902430555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45931.788902430555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45931.788902430555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45931.788902430555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45931.788902430555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45931.788902430555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45931.788902430555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45931.788902430555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45931.788902430555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45931.788902430555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45931.788902430555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45931.788902430555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45931.788902430555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45931.788902430555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45931.788902430555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45931.788902430555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45931.788902430555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45931.788902430555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45931.788902430555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45931.788902430555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45931.788902430555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45931.788902430555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45931.788902430555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45931.788902430555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45931.788902430555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45931.788902430555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45931.788902430555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45931.788902430555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45931.788902430555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45931.788902430555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45931.788902430555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45931.788902430555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45931.788902430555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45931.788902430555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45931.788902430555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45931.788902430555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45931.788902430555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45931.788902430555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45931.788902430555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45931.788902430555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45931.788902430555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45931.788902430555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45931.788902430555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45931.788902430555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45931.788902430555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45931.788902430555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45931.788902430555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45931.788902430555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45931.788902430555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45931.788902430555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45931.788902430555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45931.788902430555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45931.788902430555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45931.788902430555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45931.788902430555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45931.788902430555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45931.788902430555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45931.788902430555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45931.788902430555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45931.788902430555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45931.788902430555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45931.788902430555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45931.788902430555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45931.788902430555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45931.788902430555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45931.788902430555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45931.788902430555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45931.788902430555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45931.788902430555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45931.788902430555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45931.788902430555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45931.788902430555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228.30818460647424</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0.89862442129378906</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24137</v>
      </c>
      <c r="E4" s="112" t="s">
        <v>38967</v>
      </c>
      <c r="F4" s="113"/>
      <c r="G4" s="114">
        <f ca="1">IFERROR(NOW()-F4,"")</f>
        <v>45931.78890219907</v>
      </c>
      <c r="H4" s="113">
        <v>45931.746076388888</v>
      </c>
      <c r="I4" s="110" t="str">
        <f>IFERROR(VLOOKUP(D4,DB!A:F,6,0),"")</f>
        <v>SCECO</v>
      </c>
      <c r="J4" s="110" t="str">
        <f>IFERROR(VLOOKUP(D4,DB!A:G,7,0),"")</f>
        <v>In progress</v>
      </c>
      <c r="K4" s="115" t="s">
        <v>39070</v>
      </c>
      <c r="L4" s="107" t="str">
        <f>IFERROR(VLOOKUP(D4,DB!A:I,9,0),"")</f>
        <v>Latis</v>
      </c>
    </row>
    <row r="5" spans="1:16" ht="15" customHeight="1">
      <c r="A5" s="110" t="s">
        <v>39071</v>
      </c>
      <c r="B5" s="110" t="str">
        <f>IFERROR(VLOOKUP(D5,DB!A:K,11,0),"")</f>
        <v>R4</v>
      </c>
      <c r="C5" s="111">
        <v>1</v>
      </c>
      <c r="D5" s="107" t="s">
        <v>22122</v>
      </c>
      <c r="E5" s="112" t="s">
        <v>38967</v>
      </c>
      <c r="F5" s="113">
        <v>45931.775173611109</v>
      </c>
      <c r="G5" s="114">
        <f ca="1">IFERROR(NOW()-F5,"")</f>
        <v>1.3728587960940786E-2</v>
      </c>
      <c r="H5" s="113">
        <v>45931.737858796296</v>
      </c>
      <c r="I5" s="110" t="str">
        <f>IFERROR(VLOOKUP(D5,DB!A:F,6,0),"")</f>
        <v>SCECO</v>
      </c>
      <c r="J5" s="110" t="str">
        <f>IFERROR(VLOOKUP(D5,DB!A:G,7,0),"")</f>
        <v>Dead+Vandalized</v>
      </c>
      <c r="K5" s="115" t="s">
        <v>39072</v>
      </c>
      <c r="L5" s="107" t="str">
        <f>IFERROR(VLOOKUP(D5,DB!A:I,9,0),"")</f>
        <v>Latis</v>
      </c>
    </row>
    <row r="6" spans="1:16" ht="15" customHeight="1">
      <c r="A6" s="110" t="s">
        <v>39073</v>
      </c>
      <c r="B6" s="110" t="str">
        <f>IFERROR(VLOOKUP(D6,DB!A:K,11,0),"")</f>
        <v>R4</v>
      </c>
      <c r="C6" s="111">
        <v>1</v>
      </c>
      <c r="D6" s="107" t="s">
        <v>36450</v>
      </c>
      <c r="E6" s="112" t="s">
        <v>38964</v>
      </c>
      <c r="F6" s="113">
        <v>45931.763715277775</v>
      </c>
      <c r="G6" s="114">
        <f ca="1">IFERROR(NOW()-F6,"")</f>
        <v>2.5186921295244247E-2</v>
      </c>
      <c r="H6" s="113">
        <v>45931.758009259262</v>
      </c>
      <c r="I6" s="110" t="str">
        <f>IFERROR(VLOOKUP(D6,DB!A:F,6,0),"")</f>
        <v>Generator-SG</v>
      </c>
      <c r="J6" s="110" t="str">
        <f>IFERROR(VLOOKUP(D6,DB!A:G,7,0),"")</f>
        <v>No BB Shifted</v>
      </c>
      <c r="K6" s="115" t="s">
        <v>39074</v>
      </c>
      <c r="L6" s="107" t="str">
        <f>IFERROR(VLOOKUP(D6,DB!A:I,9,0),"")</f>
        <v>Latis</v>
      </c>
    </row>
    <row r="7" spans="1:16" ht="15" customHeight="1">
      <c r="A7" s="110" t="s">
        <v>39075</v>
      </c>
      <c r="B7" s="110" t="str">
        <f>IFERROR(VLOOKUP(D7,DB!A:K,11,0),"")</f>
        <v>R4</v>
      </c>
      <c r="C7" s="111">
        <v>1</v>
      </c>
      <c r="D7" s="107" t="s">
        <v>36364</v>
      </c>
      <c r="E7" s="112" t="s">
        <v>38964</v>
      </c>
      <c r="F7" s="113">
        <v>45931.765810185185</v>
      </c>
      <c r="G7" s="114">
        <f ca="1">IFERROR(NOW()-F7,"")</f>
        <v>2.3092013885616325E-2</v>
      </c>
      <c r="H7" s="113">
        <v>45931.760034722225</v>
      </c>
      <c r="I7" s="110" t="str">
        <f>IFERROR(VLOOKUP(D7,DB!A:F,6,0),"")</f>
        <v>SCECO</v>
      </c>
      <c r="J7" s="110" t="str">
        <f>IFERROR(VLOOKUP(D7,DB!A:G,7,0),"")</f>
        <v>In progress</v>
      </c>
      <c r="K7" s="115" t="s">
        <v>39074</v>
      </c>
      <c r="L7" s="107" t="str">
        <f>IFERROR(VLOOKUP(D7,DB!A:I,9,0),"")</f>
        <v>Latis</v>
      </c>
    </row>
    <row r="8" spans="1:16" ht="15" customHeight="1">
      <c r="A8" s="110"/>
      <c r="B8" s="110" t="str">
        <f>IFERROR(VLOOKUP(D8,DB!A:K,11,0),"")</f>
        <v/>
      </c>
      <c r="C8" s="111"/>
      <c r="D8" s="107"/>
      <c r="E8" s="112"/>
      <c r="F8" s="113"/>
      <c r="G8" s="114">
        <f ca="1">IFERROR(NOW()-F8,"")</f>
        <v>45931.78890219907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45931.78890219907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45931.78890219907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45931.78890219907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45931.78890219907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45931.78890219907</v>
      </c>
      <c r="H13" s="113"/>
      <c r="I13" s="110" t="str">
        <f>IFERROR(VLOOKUP(D13,DB!A:F,6,0),"")</f>
        <v/>
      </c>
      <c r="J13" s="110" t="str">
        <f>IFERROR(VLOOKUP(D13,DB!A:G,7,0),"")</f>
        <v/>
      </c>
      <c r="K13" s="115"/>
      <c r="L13" s="107" t="str">
        <f>IFERROR(VLOOKUP(D13,DB!A:I,9,0),"")</f>
        <v/>
      </c>
    </row>
    <row r="14" spans="1:16" ht="15" customHeight="1">
      <c r="A14" s="110"/>
      <c r="B14" s="110" t="str">
        <f>IFERROR(VLOOKUP(D15,DB!A:K,11,0),"")</f>
        <v/>
      </c>
      <c r="C14" s="111"/>
      <c r="D14" s="144"/>
      <c r="E14" s="112"/>
      <c r="F14" s="113"/>
      <c r="G14" s="114">
        <f ca="1">IFERROR(NOW()-F14,"")</f>
        <v>45931.78890219907</v>
      </c>
      <c r="H14" s="113"/>
      <c r="I14" s="110" t="str">
        <f>IFERROR(VLOOKUP(D15,DB!A:F,6,0),"")</f>
        <v/>
      </c>
      <c r="J14" s="110" t="str">
        <f>IFERROR(VLOOKUP(D15,DB!A:G,7,0),"")</f>
        <v/>
      </c>
      <c r="K14" s="115"/>
      <c r="L14" s="107" t="str">
        <f>IFERROR(VLOOKUP(D15,DB!A:I,9,0),"")</f>
        <v/>
      </c>
    </row>
    <row r="15" spans="1:16" ht="15" customHeight="1">
      <c r="A15" s="110"/>
      <c r="B15" s="110" t="str">
        <f>IFERROR(VLOOKUP(#REF!,DB!A:K,11,0),"")</f>
        <v/>
      </c>
      <c r="C15" s="111"/>
      <c r="D15" s="107"/>
      <c r="E15" s="112"/>
      <c r="F15" s="113"/>
      <c r="G15" s="114">
        <f ca="1">IFERROR(NOW()-F15,"")</f>
        <v>45931.78890219907</v>
      </c>
      <c r="H15" s="113"/>
      <c r="I15" s="110" t="str">
        <f>IFERROR(VLOOKUP(#REF!,DB!A:F,6,0),"")</f>
        <v/>
      </c>
      <c r="J15" s="110" t="str">
        <f>IFERROR(VLOOKUP(#REF!,DB!A:G,7,0),"")</f>
        <v/>
      </c>
      <c r="K15" s="115"/>
      <c r="L15" s="107" t="str">
        <f>IFERROR(VLOOKUP(#REF!,DB!A:I,9,0),"")</f>
        <v/>
      </c>
    </row>
    <row r="16" spans="1:16" ht="15" customHeight="1">
      <c r="A16" s="110"/>
      <c r="B16" s="110" t="str">
        <f>IFERROR(VLOOKUP(D16,DB!A:K,11,0),"")</f>
        <v/>
      </c>
      <c r="C16" s="111"/>
      <c r="D16" s="107"/>
      <c r="E16" s="112"/>
      <c r="F16" s="113"/>
      <c r="G16" s="114">
        <f ca="1">IFERROR(NOW()-F16,"")</f>
        <v>45931.78890219907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45931.78890219907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45931.78890219907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45931.78890219907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45931.78890219907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45931.78890219907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45931.78890219907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45931.78890219907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45931.78890219907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45931.78890219907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45931.78890219907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45931.78890219907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45931.78890219907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45931.78890219907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45931.78890219907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45931.78890219907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45931.78890219907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45931.78890219907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45931.78890219907</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39076</v>
      </c>
      <c r="B2" s="37" t="str">
        <f>IFERROR(VLOOKUP(D2,DB!A:K,11,0),"")</f>
        <v>R5</v>
      </c>
      <c r="C2" s="37">
        <v>3</v>
      </c>
      <c r="D2" s="37" t="s">
        <v>36000</v>
      </c>
      <c r="E2" s="37" t="s">
        <v>38964</v>
      </c>
      <c r="F2" s="38">
        <v>45891.832060185188</v>
      </c>
      <c r="G2" s="39">
        <f t="shared" ref="G2" ca="1" si="0">IFERROR(NOW()-F2,"-")</f>
        <v>39.956842013882124</v>
      </c>
      <c r="H2" s="38">
        <v>45891.790393518517</v>
      </c>
      <c r="I2" s="37" t="str">
        <f>IFERROR(VLOOKUP(D2,DB!A:F,6,0),"")</f>
        <v>Generator-SG</v>
      </c>
      <c r="J2" s="37" t="str">
        <f>IFERROR(VLOOKUP(D2,DB!A:G,7,0),"")</f>
        <v>Vandalized</v>
      </c>
      <c r="K2" s="37" t="s">
        <v>39077</v>
      </c>
      <c r="L2" s="37" t="str">
        <f>IFERROR(VLOOKUP(D2,DB!A:I,9,0),"")</f>
        <v>Latis</v>
      </c>
      <c r="M2" s="139"/>
    </row>
    <row r="3" spans="1:13" ht="30.75">
      <c r="A3" s="37" t="s">
        <v>39078</v>
      </c>
      <c r="B3" s="37" t="str">
        <f>IFERROR(VLOOKUP(D3,DB!A:K,11,0),"")</f>
        <v>R5</v>
      </c>
      <c r="C3" s="37">
        <v>1</v>
      </c>
      <c r="D3" s="37" t="s">
        <v>31295</v>
      </c>
      <c r="E3" s="37" t="s">
        <v>38967</v>
      </c>
      <c r="F3" s="38">
        <v>45926.188877314817</v>
      </c>
      <c r="G3" s="39">
        <f ca="1">IFERROR(NOW()-F3,"-")</f>
        <v>5.6000248842537985</v>
      </c>
      <c r="H3" s="38">
        <v>45926.158159722225</v>
      </c>
      <c r="I3" s="37" t="str">
        <f>IFERROR(VLOOKUP(D3,DB!A:F,6,0),"")</f>
        <v>SCECO</v>
      </c>
      <c r="J3" s="37" t="str">
        <f>IFERROR(VLOOKUP(D3,DB!A:G,7,0),"")</f>
        <v>Good</v>
      </c>
      <c r="K3" s="37" t="s">
        <v>39079</v>
      </c>
      <c r="L3" s="37" t="str">
        <f>IFERROR(VLOOKUP(D3,DB!A:I,9,0),"")</f>
        <v>Latis</v>
      </c>
      <c r="M3" s="139"/>
    </row>
    <row r="4" spans="1:13" ht="15">
      <c r="A4" s="37"/>
      <c r="B4" s="37" t="str">
        <f>IFERROR(VLOOKUP(D4,DB!A:K,11,0),"")</f>
        <v/>
      </c>
      <c r="C4" s="37"/>
      <c r="D4" s="140"/>
      <c r="E4" s="37"/>
      <c r="F4" s="38"/>
      <c r="G4" s="39">
        <f ca="1">IFERROR(NOW()-F4,"-")</f>
        <v>45931.78890219907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45931.78890219907</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45931.78890219907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45931.78890219907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45931.78890219907</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45931.78890219907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45931.78890219907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45931.78890219907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45931.78890219907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45931.78890219907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45931.78890219907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45931.78890219907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45931.78890219907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45931.78890219907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45931.78890219907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45931.78890219907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45931.78890219907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45931.78890219907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45931.78890219907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45931.78890219907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45931.78890219907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45931.78890219907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45931.78890219907</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45931.78890219907</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45931.78890219907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45931.78890219907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45931.78890219907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45931.78890219907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45931.78890219907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45931.78890219907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45931.78890219907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45931.78890219907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45931.78890219907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45931.78890219907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45931.78890219907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45931.78890219907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45931.78890219907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45931.78890219907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45931.78890219907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45931.78890219907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45931.78890219907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45931.78890219907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45931.78890219907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45931.78890219907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45931.78890219907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45931.78890219907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45931.78890219907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45931.78890219907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45931.78890219907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45931.78890219907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45931.78890219907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45931.78890219907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45931.78890219907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45931.78890219907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45931.78890219907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45931.78890219907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45931.78890219907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45931.78890219907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45931.78890219907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45931.78890219907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45931.78890219907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45931.78890219907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45931.78890219907</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45931.78890219907</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45931.78890219907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45931.78890219907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45931.78890219907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45931.78890219907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45931.78890219907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45931.78890219907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45931.78890219907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45931.78890219907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45931.78890219907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45931.78890219907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45931.78890219907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45931.78890219907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45931.78890219907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45931.78890219907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45931.78890219907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45931.78890219907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45931.78890219907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45931.78890219907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45931.78890219907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45931.78890219907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45931.78890219907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45931.78890219907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45931.78890219907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45931.78890219907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45931.78890219907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45931.78890219907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45931.78890219907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45931.78890219907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45931.78890219907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45931.78890219907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45931.78890219907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45931.78890219907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45931.78890219907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45931.78890219907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45931.78890219907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45931.78890219907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45931.78890219907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45931.78890219907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45931.78890219907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45931.78890219907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45931.78890219907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45931.78890219907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45931.78890219907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45931.78890219907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45931.78890219907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45931.78890219907</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45931.78890219907</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45931.78890219907</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45931.78890219907</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45931.78890219907</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45931.78890219907</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45931.78890219907</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45931.78890219907</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45931.78890219907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45931.78890219907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45931.78890219907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45931.78890219907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45931.78890219907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45931.78890219907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45931.78890219907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45931.78890219907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45931.78890219907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45931.78890219907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45931.78890219907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45931.78890219907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45931.78890219907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45931.78890219907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45931.78890219907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45931.78890219907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45931.78890219907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45931.78890219907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45931.78890219907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45931.78890219907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45931.78890219907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45931.78890219907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45931.78890219907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45931.78890219907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45931.78890219907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45931.78890219907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45931.78890219907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45931.78890219907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45931.78890219907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45931.78890219907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45931.78890219907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45931.78890219907</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45931.78890219907</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45931.78890219907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45931.78890219907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45931.78890219907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45931.78890219907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45931.78890219907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45931.78890219907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45931.78890219907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45931.78890219907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45931.78890219907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45931.78890219907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45931.78890219907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45931.78890219907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45931.78890219907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45931.78890219907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45931.78890219907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45931.78890219907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45931.78890219907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45931.78890219907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45931.78890219907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45931.78890219907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45931.78890219907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45931.78890219907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45931.78890219907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45931.78890219907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45931.78890219907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45931.78890219907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45931.78890219907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45931.78890219907</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45931.78890219907</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45931.78890219907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45931.78890219907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45931.78890219907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45931.78890219907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45931.78890219907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45931.78890219907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45931.78890219907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45931.78890219907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45931.78890219907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45931.78890219907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45931.78890219907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45931.78890219907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45931.78890219907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45931.78890219907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45931.78890219907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45931.78890219907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45931.78890219907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45931.78890219907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45931.78890219907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45931.78890219907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45931.78890219907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45931.78890219907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45931.78890219907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45931.78890219907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45931.78890219907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45931.78890219907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45931.78890219907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45931.78890219907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45931.78890219907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45931.78890219907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45931.78890219907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45931.78890219907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45931.78890219907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45931.78890219907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45931.78890219907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45931.78890219907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45931.78890219907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45931.78890219907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45931.78890219907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45931.78890219907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45931.78890219907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45931.78890219907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45931.78890219907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45931.78890219907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45931.78890219907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45931.78890219907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45931.78890219907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45931.78890219907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45931.78890219907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45931.78890219907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45931.78890219907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45931.78890219907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45931.78890219907</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45931.78890219907</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tabSelected="1" workbookViewId="0">
      <selection activeCell="D5" sqre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39080</v>
      </c>
      <c r="B2" s="75" t="s">
        <v>5398</v>
      </c>
      <c r="C2" s="75">
        <v>1</v>
      </c>
      <c r="D2" s="75" t="s">
        <v>32861</v>
      </c>
      <c r="E2" s="100" t="s">
        <v>39081</v>
      </c>
      <c r="F2" s="88">
        <v>45929.14371527778</v>
      </c>
      <c r="G2" s="89">
        <f ca="1">IFERROR(NOW()-F2,"-")</f>
        <v>2.6451869212905876</v>
      </c>
      <c r="H2" s="102">
        <v>45929.455266203702</v>
      </c>
      <c r="I2" s="75" t="str">
        <f>IFERROR(VLOOKUP(D2,DB!A:F,6,0),"")</f>
        <v>SCECO</v>
      </c>
      <c r="J2" s="119" t="str">
        <f>IFERROR(VLOOKUP(D2,DB!A:G,7,0),"")</f>
        <v>In progress</v>
      </c>
      <c r="K2" s="101" t="s">
        <v>39082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39083</v>
      </c>
      <c r="B3" s="75" t="s">
        <v>5398</v>
      </c>
      <c r="C3" s="75">
        <v>1</v>
      </c>
      <c r="D3" s="75" t="s">
        <v>34463</v>
      </c>
      <c r="E3" s="100" t="s">
        <v>39081</v>
      </c>
      <c r="F3" s="88">
        <v>45926.772847222222</v>
      </c>
      <c r="G3" s="89">
        <f ca="1">IFERROR(NOW()-F3,"-")</f>
        <v>5.0160549768479541</v>
      </c>
      <c r="H3" s="102">
        <v>45927.449074074073</v>
      </c>
      <c r="I3" s="75" t="str">
        <f>IFERROR(VLOOKUP(D3,DB!A:F,6,0),"")</f>
        <v>SCECO</v>
      </c>
      <c r="J3" s="119" t="str">
        <f>IFERROR(VLOOKUP(D3,DB!A:G,7,0),"")</f>
        <v>Weak</v>
      </c>
      <c r="K3" s="101" t="s">
        <v>39082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39084</v>
      </c>
      <c r="B4" s="75" t="s">
        <v>5398</v>
      </c>
      <c r="C4" s="75">
        <v>1</v>
      </c>
      <c r="D4" s="75" t="s">
        <v>33408</v>
      </c>
      <c r="E4" s="100" t="s">
        <v>39081</v>
      </c>
      <c r="F4" s="88">
        <v>45927.117546296293</v>
      </c>
      <c r="G4" s="89">
        <f ca="1">IFERROR(NOW()-F4,"-")</f>
        <v>4.6713559027775773</v>
      </c>
      <c r="H4" s="102">
        <v>45926.848171296297</v>
      </c>
      <c r="I4" s="75" t="str">
        <f>IFERROR(VLOOKUP(D4,DB!A:F,6,0),"")</f>
        <v>SCECO</v>
      </c>
      <c r="J4" s="119" t="str">
        <f>IFERROR(VLOOKUP(D4,DB!A:G,7,0),"")</f>
        <v>Dead</v>
      </c>
      <c r="K4" s="101" t="s">
        <v>39082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R6</v>
      </c>
      <c r="C5" s="140"/>
      <c r="D5" s="140" t="s">
        <v>33201</v>
      </c>
      <c r="E5" s="140"/>
      <c r="F5" s="141"/>
      <c r="G5" s="142">
        <f ca="1">IFERROR(NOW()-F5,"-")</f>
        <v>45931.78890219907</v>
      </c>
      <c r="H5" s="141"/>
      <c r="I5" s="140" t="str">
        <f>IFERROR(VLOOKUP(D5,DB!A:F,6,0),"")</f>
        <v>Generator-SG</v>
      </c>
      <c r="J5" s="140" t="str">
        <f>IFERROR(VLOOKUP(D5,DB!A:G,7,0),"")</f>
        <v>Dead</v>
      </c>
      <c r="K5" s="140"/>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45931.78890219907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45931.78890219907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45931.78890219907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45931.78890219907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45931.78890219907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45931.78890219907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45931.78890219907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45931.78890219907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45931.78890219907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45931.78890219907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45931.78890219907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45931.78890219907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45931.78890219907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45931.78890219907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45931.78890219907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45931.78890219907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45931.78890219907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45931.78890219907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45931.78890219907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45931.78890219907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45931.78890219907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45931.78890219907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45931.78890219907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45931.78890219907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45931.78890219907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45931.78890219907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45931.78890219907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45931.78890219907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45931.78890219907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45931.78890219907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45931.78890219907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45931.78890219907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45931.78890219907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45931.78890219907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45931.78890219907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45931.78890219907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45931.78890219907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45931.78890219907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45931.78890219907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45931.78890219907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45931.78890219907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45931.78890219907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45931.78890219907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45931.78890219907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45931.78890219907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45931.78890219907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45931.78890219907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45931.78890219907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45931.78890219907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45931.78890219907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45931.78890219907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45931.78890219907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45931.78890219907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45931.78890219907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45931.78890219907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45931.78890219907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45931.78890219907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45931.78890219907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45931.78890219907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45931.78890219907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45931.78890219907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45931.78890219907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45931.78890219907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45931.78890219907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45931.78890219907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45931.78890219907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45931.78890219907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45931.78890219907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45931.78890219907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45931.78890219907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45931.78890219907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45931.78890219907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45931.78890219907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45931.78890219907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45931.78890219907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45931.78890219907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45931.78890219907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45931.78890219907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45931.78890219907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45931.78890219907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45931.78890219907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45931.78890219907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45931.78890219907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45931.78890219907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45931.78890219907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45931.78890219907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45931.78890219907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45931.78890219907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45931.78890219907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45931.78890219907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45931.78890219907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45931.78890219907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45931.78890219907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45931.78890219907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45931.78890219907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45931.78890219907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45931.78890219907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45931.78890219907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45931.78890219907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45931.78890219907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45931.78890219907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45931.78890219907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45931.78890219907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45931.78890219907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45931.78890219907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45931.78890219907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45931.78890219907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45931.78890219907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45931.78890219907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45931.78890219907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45931.78890219907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45931.78890219907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45931.78890219907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45931.78890219907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45931.78890219907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45931.78890219907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45931.78890219907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45931.78890219907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45931.78890219907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45931.78890219907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45931.78890219907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45931.78890219907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45931.78890219907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45931.78890219907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45931.78890219907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45931.78890219907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45931.78890219907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45931.78890219907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45931.78890219907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45931.78890219907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45931.78890219907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45931.78890219907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45931.78890219907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45931.78890219907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45931.78890219907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45931.78890219907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45931.78890219907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45931.78890219907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45931.78890219907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45931.78890219907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45931.78890219907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45931.78890219907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45931.78890219907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45931.78890219907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45931.78890219907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45931.78890219907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45931.78890219907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45931.78890219907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45931.78890219907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45931.78890219907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45931.78890219907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45931.78890219907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45931.78890219907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45931.78890219907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45931.78890219907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45931.78890219907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45931.78890219907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45931.78890219907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45931.78890219907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45931.78890219907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45931.78890219907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45931.78890219907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45931.78890219907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45931.78890219907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45931.78890219907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45931.78890219907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45931.78890219907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45931.78890219907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45931.78890219907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45931.78890219907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45931.78890219907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45931.78890219907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45931.78890219907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45931.78890219907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45931.78890219907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45931.78890219907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45931.78890219907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45931.78890219907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45931.78890219907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45931.78890219907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45931.78890219907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45931.78890219907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45931.78890219907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45931.78890219907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45931.78890219907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45931.78890219907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45931.78890219907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45931.78890219907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45931.78890219907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45931.78890219907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45931.78890219907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45931.78890219907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45931.78890219907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45931.78890219907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45931.78890219907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45931.78890219907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45931.78890219907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45931.78890219907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45931.78890219907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45931.78890219907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45931.78890219907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45931.78890219907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45931.78890219907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45931.78890219907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45931.78890219907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45931.78890219907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45931.78890219907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45931.78890219907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45931.78890219907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45931.78890219907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45931.78890219907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45931.78890219907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45931.78890219907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45931.78890219907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45931.78890219907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45931.78890219907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45931.78890219907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45931.78890219907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45931.78890219907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45931.78890219907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45931.78890219907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45931.78890219907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45931.78890219907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45931.78890219907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45931.78890219907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45931.78890219907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45931.78890219907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45931.78890219907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45931.78890219907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45931.78890219907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45931.78890219907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45931.78890219907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45931.78890219907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45931.78890219907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45931.78890219907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45931.78890219907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45931.78890219907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45931.78890219907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45931.78890219907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45931.78890219907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45931.78890219907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45931.78890219907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45931.78890219907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45931.78890219907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45931.78890219907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45931.78890219907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45931.78890219907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45931.78890219907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45931.78890219907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45931.78890219907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45931.78890219907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45931.78890219907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45931.78890219907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45931.78890219907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45931.78890219907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45931.78890219907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45931.78890219907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45931.78890219907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45931.78890219907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45931.78890219907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45931.78890219907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45931.78890219907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45931.78890219907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45931.78890219907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45931.78890219907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45931.78890219907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45931.78890219907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45931.78890219907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45931.78890219907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45931.78890219907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45931.78890219907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45931.78890219907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45931.78890219907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45931.78890219907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45931.78890219907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45931.78890219907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45931.78890219907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45931.78890219907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45931.78890219907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45931.78890219907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45931.78890219907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45931.78890219907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45931.78890219907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45931.78890219907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45931.78890219907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45931.78890219907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45931.78890219907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45931.78890219907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45931.78890219907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45931.78890219907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45931.78890219907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45931.78890219907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45931.78890219907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45931.78890219907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45931.78890219907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45931.78890219907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45931.78890219907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45931.78890219907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45931.78890219907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45931.78890219907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45931.78890219907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45931.78890219907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45931.78890219907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45931.78890219907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45931.78890219907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45931.78890219907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45931.78890219907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45931.78890219907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45931.78890219907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45931.78890219907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45931.78890219907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45931.78890219907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45931.78890219907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45931.78890219907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45931.78890219907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45931.78890219907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45931.78890219907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45931.78890219907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45931.78890219907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45931.78890219907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45931.78890219907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45931.78890219907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45931.78890219907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45931.78890219907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45931.78890219907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45931.78890219907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45931.78890219907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45931.78890219907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45931.78890219907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45931.78890219907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45931.78890219907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45931.78890219907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45931.78890219907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45931.78890219907</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2025-10-01T15:57:42Z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