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45" documentId="13_ncr:1_{F6CB121F-512D-4AA6-A0C1-0FB36C537598}" xr6:coauthVersionLast="47" xr6:coauthVersionMax="47" xr10:uidLastSave="{1D9BDBEC-EC66-423D-AAC3-955E58DCDB9E}"/>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86" i="5"/>
  <c r="J86" i="5"/>
  <c r="I86" i="5"/>
  <c r="G86" i="5"/>
  <c r="B86"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<sst xmlns="http://schemas.openxmlformats.org/spreadsheetml/2006/main" count="178581" uniqueCount="39074">
  <si>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</si>
  <si>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</si>
  <si>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</si>
  <si>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</si>
  <si>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</si>
  <si>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</si>
  <si>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</si>
  <si>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</si>
  <si>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</si>
  <si>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</si>
  <si>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</si>
  <si>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</si>
  <si>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</si>
  <si>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</si>
  <si>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</si>
  <si>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</si>
  <si>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</si>
  <si>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</si>
  <si>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</si>
  <si>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</si>
  <si>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</si>
  <si>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</si>
  <si>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</si>
  <si>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</si>
  <si>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</si>
  <si>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</si>
  <si>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</si>
  <si>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</si>
  <si>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</si>
  <si>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</si>
  <si>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</si>
  <si>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</si>
  <si>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</si>
  <si>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</si>
  <si>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</si>
  <si>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</si>
  <si>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</si>
  <si>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</si>
  <si>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</si>
  <si>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</si>
  <si>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</si>
  <si>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</si>
  <si>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</si>
  <si>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</si>
  <si>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</si>
  <si>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</si>
  <si>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</si>
  <si>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</si>
  <si>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</si>
  <si>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</si>
  <si>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</si>
  <si>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</si>
  <si>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</si>
  <si>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</si>
  <si>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</si>
  <si>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</si>
  <si>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</si>
  <si>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</si>
  <si>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</si>
  <si>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</si>
  <si>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</si>
  <si>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</si>
  <si>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</si>
  <si>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</si>
  <si>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</si>
  <si>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</si>
  <si>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</si>
  <si>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</si>
  <si>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</si>
  <si>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</si>
  <si>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</si>
  <si>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</si>
  <si>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</si>
  <si>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</si>
  <si>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</si>
  <si>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</si>
  <si>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</si>
  <si>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</si>
  <si>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</si>
  <si>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</si>
  <si>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</si>
  <si>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</si>
  <si>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</si>
  <si>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</si>
  <si>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</si>
  <si>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</si>
  <si>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</si>
  <si>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</si>
  <si>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</si>
  <si>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</si>
  <si>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</si>
  <si>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</si>
  <si>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</si>
  <si>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</si>
  <si>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</si>
  <si>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</si>
  <si>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</si>
  <si>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</si>
  <si>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</si>
  <si>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</si>
  <si>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</si>
  <si>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</si>
  <si>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</si>
  <si>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</si>
  <si>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</si>
  <si>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</si>
  <si>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</si>
  <si>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</si>
  <si>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</si>
  <si>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</si>
  <si>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</si>
  <si>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</si>
  <si>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</si>
  <si>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</si>
  <si>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</si>
  <si>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</si>
  <si>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</si>
  <si>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</si>
  <si>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</si>
  <si>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</si>
  <si>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</si>
  <si>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</si>
  <si>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</si>
  <si>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</si>
  <si>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</si>
  <si>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</si>
  <si>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</si>
  <si>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</si>
  <si>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</si>
  <si>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</si>
  <si>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</si>
  <si>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</si>
  <si>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</si>
  <si>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</si>
  <si>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</si>
  <si>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</si>
  <si>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</si>
  <si>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</si>
  <si>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</si>
  <si>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</si>
  <si>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</si>
  <si>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</si>
  <si>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</si>
  <si>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</si>
  <si>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</si>
  <si>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</si>
  <si>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</si>
  <si>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</si>
  <si>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</si>
  <si>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</si>
  <si>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</si>
  <si>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</si>
  <si>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</si>
  <si>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</si>
  <si>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</si>
  <si>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</si>
  <si>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</si>
  <si>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</si>
  <si>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</si>
  <si>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</si>
  <si>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</si>
  <si>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</si>
  <si>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</si>
  <si>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</si>
  <si>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</si>
  <si>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</si>
  <si>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</si>
  <si>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</si>
  <si>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</si>
  <si>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</si>
  <si>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</si>
  <si>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</si>
  <si>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</si>
  <si>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</si>
  <si>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</si>
  <si>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</si>
  <si>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</si>
  <si>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</si>
  <si>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</si>
  <si>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</si>
  <si>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</si>
  <si>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</si>
  <si>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</si>
  <si>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</si>
  <si>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</si>
  <si>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</si>
  <si>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</si>
  <si>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</si>
  <si>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</si>
  <si>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</si>
  <si>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</si>
  <si>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</si>
  <si>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</si>
  <si>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</si>
  <si>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</si>
  <si>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</si>
  <si>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</si>
  <si>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</si>
  <si>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</si>
  <si>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</si>
  <si>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</si>
  <si>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</si>
  <si>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</si>
  <si>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</si>
  <si>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</si>
  <si>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</si>
  <si>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</si>
  <si>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</si>
  <si>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</si>
  <si>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</si>
  <si>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</si>
  <si>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</si>
  <si>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</si>
  <si>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</si>
  <si>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</si>
  <si>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</si>
  <si>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</si>
  <si>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</si>
  <si>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</si>
  <si>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</si>
  <si>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</si>
  <si>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</si>
  <si>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</si>
  <si>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</si>
  <si>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</si>
  <si>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</si>
  <si>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</si>
  <si>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</si>
  <si>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</si>
  <si>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</si>
  <si>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</si>
  <si>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</si>
  <si>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</si>
  <si>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</si>
  <si>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</si>
  <si>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</si>
  <si>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</si>
  <si>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</si>
  <si>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</si>
  <si>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</si>
  <si>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</si>
  <si>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</si>
  <si>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</si>
  <si>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</si>
  <si>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</si>
  <si>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</si>
  <si>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</si>
  <si>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</si>
  <si>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</si>
  <si>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</si>
  <si>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</si>
  <si>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</si>
  <si>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</si>
  <si>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</si>
  <si>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</si>
  <si>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</si>
  <si>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</si>
  <si>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</si>
  <si>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</si>
  <si>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</si>
  <si>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</si>
  <si>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</si>
  <si>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</si>
  <si>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</si>
  <si>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</si>
  <si>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</si>
  <si>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</si>
  <si>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</si>
  <si>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</si>
  <si>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</si>
  <si>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</si>
  <si>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</si>
  <si>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</si>
  <si>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</si>
  <si>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</si>
  <si>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</si>
  <si>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</si>
  <si>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</si>
  <si>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</si>
  <si>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</si>
  <si>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</si>
  <si>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</si>
  <si>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</si>
  <si>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</si>
  <si>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</si>
  <si>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</si>
  <si>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</si>
  <si>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</si>
  <si>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</si>
  <si>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</si>
  <si>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</si>
  <si>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</si>
  <si>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</si>
  <si>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</si>
  <si>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</si>
  <si>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</si>
  <si>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</si>
  <si>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</si>
  <si>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</si>
  <si>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</si>
  <si>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</si>
  <si>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</si>
  <si>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</si>
  <si>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</si>
  <si>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</si>
  <si>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</si>
  <si>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</si>
  <si>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</si>
  <si>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</si>
  <si>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</si>
  <si>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</si>
  <si>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</si>
  <si>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</si>
  <si>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</si>
  <si>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</si>
  <si>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</si>
  <si>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</si>
  <si>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</si>
  <si>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</si>
  <si>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</si>
  <si>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</si>
  <si>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</si>
  <si>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</si>
  <si>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</si>
  <si>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</si>
  <si>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</si>
  <si>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</si>
  <si>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</si>
  <si>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</si>
  <si>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</si>
  <si>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</si>
  <si>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</si>
  <si>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</si>
  <si>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</si>
  <si>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</si>
  <si>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</si>
  <si>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</si>
  <si>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</si>
  <si>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</si>
  <si>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</si>
  <si>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</si>
  <si>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</si>
  <si>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</si>
  <si>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</si>
  <si>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</si>
  <si>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</si>
  <si>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</si>
  <si>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</si>
  <si>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</si>
  <si>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</si>
  <si>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</si>
  <si>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</si>
  <si>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</si>
  <si>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</si>
  <si>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</si>
  <si>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</si>
  <si>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</si>
  <si>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</si>
  <si>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</si>
  <si>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</si>
  <si>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</si>
  <si>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</si>
  <si>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</si>
  <si>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</si>
  <si>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</si>
  <si>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</si>
  <si>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</si>
  <si>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</si>
  <si>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</si>
  <si>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</si>
  <si>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</si>
  <si>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</si>
  <si>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</si>
  <si>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</si>
  <si>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</si>
  <si>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</si>
  <si>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</si>
  <si>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</si>
  <si>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</si>
  <si>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</si>
  <si>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</si>
  <si>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</si>
  <si>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</si>
  <si>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</si>
  <si>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</si>
  <si>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</si>
  <si>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</si>
  <si>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</si>
  <si>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</si>
  <si>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</si>
  <si>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</si>
  <si>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</si>
  <si>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</si>
  <si>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</si>
  <si>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</si>
  <si>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</si>
  <si>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</si>
  <si>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</si>
  <si>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</si>
  <si>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</si>
  <si>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</si>
  <si>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</si>
  <si>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</si>
  <si>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</si>
  <si>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</si>
  <si>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</si>
  <si>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</si>
  <si>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</si>
  <si>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</si>
  <si>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</si>
  <si>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</si>
  <si>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</si>
  <si>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</si>
  <si>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</si>
  <si>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</si>
  <si>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</si>
  <si>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</si>
  <si>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</si>
  <si>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</si>
  <si>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</si>
  <si>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</si>
  <si>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</si>
  <si>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</si>
  <si>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</si>
  <si>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</si>
  <si>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</si>
  <si>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</si>
  <si>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</si>
  <si>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</si>
  <si>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</si>
  <si>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</si>
  <si>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</si>
  <si>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</si>
  <si>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</si>
  <si>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</si>
  <si>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</si>
  <si>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</si>
  <si>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</si>
  <si>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</si>
  <si>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</si>
  <si>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</si>
  <si>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</si>
  <si>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</si>
  <si>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</si>
  <si>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</si>
  <si>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</si>
  <si>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</si>
  <si>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</si>
  <si>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</si>
  <si>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</si>
  <si>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</si>
  <si>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</si>
  <si>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</si>
  <si>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</si>
  <si>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</si>
  <si>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</si>
  <si>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</si>
  <si>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</si>
  <si>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</si>
  <si>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</si>
  <si>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</si>
  <si>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</si>
  <si>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</si>
  <si>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</si>
  <si>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</si>
  <si>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</si>
  <si>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</si>
  <si>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</si>
  <si>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</si>
  <si>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</si>
  <si>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</si>
  <si>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</si>
  <si>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</si>
  <si>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</si>
  <si>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</si>
  <si>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</si>
  <si>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</si>
  <si>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</si>
  <si>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</si>
  <si>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</si>
  <si>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</si>
  <si>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</si>
  <si>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</si>
  <si>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</si>
  <si>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</si>
  <si>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</si>
  <si>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</si>
  <si>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</si>
  <si>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</si>
  <si>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</si>
  <si>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</si>
  <si>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</si>
  <si>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</si>
  <si>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</si>
  <si>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</si>
  <si>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</si>
  <si>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</si>
  <si>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</si>
  <si>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</si>
  <si>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</si>
  <si>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</si>
  <si>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</si>
  <si>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</si>
  <si>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</si>
  <si>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</si>
  <si>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</si>
  <si>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</si>
  <si>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</si>
  <si>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</si>
  <si>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</si>
  <si>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</si>
  <si>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</si>
  <si>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</si>
  <si>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</si>
  <si>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</si>
  <si>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</si>
  <si>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</si>
  <si>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</si>
  <si>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</si>
  <si>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</si>
  <si>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</si>
  <si>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</si>
  <si>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</si>
  <si>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</si>
  <si>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</si>
  <si>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</si>
  <si>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</si>
  <si>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</si>
  <si>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</si>
  <si>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</si>
  <si>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</si>
  <si>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</si>
  <si>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</si>
  <si>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</si>
  <si>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</si>
  <si>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</si>
  <si>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</si>
  <si>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</si>
  <si>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</si>
  <si>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</si>
  <si>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</si>
  <si>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</si>
  <si>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</si>
  <si>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</si>
  <si>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</si>
  <si>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</si>
  <si>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</si>
  <si>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</si>
  <si>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</si>
  <si>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</si>
  <si>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</si>
  <si>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</si>
  <si>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</si>
  <si>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</si>
  <si>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</si>
  <si>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</si>
  <si>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</si>
  <si>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</si>
  <si>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</si>
  <si>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</si>
  <si>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</si>
  <si>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</si>
  <si>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</si>
  <si>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</si>
  <si>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</si>
  <si>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</si>
  <si>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</si>
  <si>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</si>
  <si>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</si>
  <si>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</si>
  <si>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</si>
  <si>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</si>
  <si>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</si>
  <si>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</si>
  <si>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</si>
  <si>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</si>
  <si>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</si>
  <si>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</si>
  <si>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</si>
  <si>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</si>
  <si>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</si>
  <si>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</si>
  <si>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</si>
  <si>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</si>
  <si>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</si>
  <si>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</si>
  <si>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</si>
  <si>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</si>
  <si>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</si>
  <si>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</si>
  <si>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</si>
  <si>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</si>
  <si>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</si>
  <si>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</si>
  <si>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</si>
  <si>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</si>
  <si>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</si>
  <si>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</si>
  <si>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</si>
  <si>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</si>
  <si>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</si>
  <si>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</si>
  <si>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</si>
  <si>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</si>
  <si>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</si>
  <si>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</si>
  <si>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</si>
  <si>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</si>
  <si>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</si>
  <si>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</si>
  <si>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</si>
  <si>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</si>
  <si>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</si>
  <si>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</si>
  <si>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</si>
  <si>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</si>
  <si>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</si>
  <si>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</si>
  <si>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</si>
  <si>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</si>
  <si>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</si>
  <si>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</si>
  <si>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</si>
  <si>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</si>
  <si>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</si>
  <si>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</si>
  <si>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</si>
  <si>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</si>
  <si>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</si>
  <si>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</si>
  <si>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</si>
  <si>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</si>
  <si>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</si>
  <si>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</si>
  <si>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</si>
  <si>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</si>
  <si>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</si>
  <si>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</si>
  <si>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</si>
  <si>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</si>
  <si>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</si>
  <si>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</si>
  <si>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</si>
  <si>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</si>
  <si>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</si>
  <si>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</si>
  <si>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</si>
  <si>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</si>
  <si>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</si>
  <si>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</si>
  <si>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</si>
  <si>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</si>
  <si>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</si>
  <si>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</si>
  <si>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</si>
  <si>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</si>
  <si>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</si>
  <si>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</si>
  <si>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</si>
  <si>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</si>
  <si>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</si>
  <si>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</si>
  <si>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</si>
  <si>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</si>
  <si>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</si>
  <si>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</si>
  <si>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</si>
  <si>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</si>
  <si>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</si>
  <si>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</si>
  <si>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</si>
  <si>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</si>
  <si>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</si>
  <si>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</si>
  <si>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</si>
  <si>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</si>
  <si>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</si>
  <si>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</si>
  <si>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</si>
  <si>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</si>
  <si>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</si>
  <si>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</si>
  <si>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</si>
  <si>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</si>
  <si>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</si>
  <si>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</si>
  <si>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</si>
  <si>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</si>
  <si>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</si>
  <si>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</si>
  <si>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</si>
  <si>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</si>
  <si>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</si>
  <si>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</si>
  <si>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</si>
  <si>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</si>
  <si>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</si>
  <si>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</si>
  <si>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</si>
  <si>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</si>
  <si>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</si>
  <si>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</si>
  <si>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</si>
  <si>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</si>
  <si>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</si>
  <si>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</si>
  <si>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</si>
  <si>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</si>
  <si>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</si>
  <si>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</si>
  <si>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</si>
  <si>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</si>
  <si>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</si>
  <si>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</si>
  <si>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</si>
  <si>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</si>
  <si>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</si>
  <si>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</si>
  <si>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</si>
  <si>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</si>
  <si>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</si>
  <si>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</si>
  <si>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</si>
  <si>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</si>
  <si>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</si>
  <si>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</si>
  <si>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</si>
  <si>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</si>
  <si>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</si>
  <si>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</si>
  <si>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</si>
  <si>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</si>
  <si>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</si>
  <si>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</si>
  <si>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</si>
  <si>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</si>
  <si>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</si>
  <si>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</si>
  <si>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</si>
  <si>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</si>
  <si>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</si>
  <si>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</si>
  <si>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</si>
  <si>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</si>
  <si>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</si>
  <si>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</si>
  <si>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</si>
  <si>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</si>
  <si>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</si>
  <si>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</si>
  <si>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</si>
  <si>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</si>
  <si>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</si>
  <si>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</si>
  <si>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</si>
  <si>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</si>
  <si>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</si>
  <si>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</si>
  <si>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</si>
  <si>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</si>
  <si>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</si>
  <si>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</si>
  <si>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</si>
  <si>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</si>
  <si>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</si>
  <si>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</si>
  <si>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</si>
  <si>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</si>
  <si>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</si>
  <si>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</si>
  <si>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</si>
  <si>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</si>
  <si>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</si>
  <si>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</si>
  <si>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</si>
  <si>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</si>
  <si>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</si>
  <si>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</si>
  <si>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</si>
  <si>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</si>
  <si>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</si>
  <si>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</si>
  <si>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</si>
  <si>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</si>
  <si>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</si>
  <si>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</si>
  <si>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</si>
  <si>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</si>
  <si>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</si>
  <si>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</si>
  <si>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</si>
  <si>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</si>
  <si>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</si>
  <si>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</si>
  <si>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</si>
  <si>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</si>
  <si>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</si>
  <si>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</si>
  <si>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</si>
  <si>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</si>
  <si>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</si>
  <si>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</si>
  <si>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</si>
  <si>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</si>
  <si>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</si>
  <si>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</si>
  <si>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</si>
  <si>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</si>
  <si>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</si>
  <si>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</si>
  <si>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</si>
  <si>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</si>
  <si>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</si>
  <si>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</si>
  <si>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</si>
  <si>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</si>
  <si>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</si>
  <si>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</si>
  <si>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</si>
  <si>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</si>
  <si>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</si>
  <si>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</si>
  <si>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</si>
  <si>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</si>
  <si>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</si>
  <si>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</si>
  <si>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</si>
  <si>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</si>
  <si>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</si>
  <si>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</si>
  <si>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</si>
  <si>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</si>
  <si>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</si>
  <si>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</si>
  <si>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</si>
  <si>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</si>
  <si>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</si>
  <si>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</si>
  <si>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</si>
  <si>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</si>
  <si>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</si>
  <si>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</si>
  <si>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</si>
  <si>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</si>
  <si>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</si>
  <si>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</si>
  <si>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</si>
  <si>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</si>
  <si>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</si>
  <si>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</si>
  <si>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</si>
  <si>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</si>
  <si>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</si>
  <si>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</si>
  <si>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</si>
  <si>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</si>
  <si>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</si>
  <si>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</si>
  <si>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</si>
  <si>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</si>
  <si>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</si>
  <si>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</si>
  <si>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</si>
  <si>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</si>
  <si>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</si>
  <si>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</si>
  <si>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</si>
  <si>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</si>
  <si>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</si>
  <si>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</si>
  <si>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</si>
  <si>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</si>
  <si>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</si>
  <si>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</si>
  <si>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</si>
  <si>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</si>
  <si>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</si>
  <si>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</si>
  <si>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</si>
  <si>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</si>
  <si>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</si>
  <si>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</si>
  <si>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</si>
  <si>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</si>
  <si>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</si>
  <si>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</si>
  <si>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</si>
  <si>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</si>
  <si>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</si>
  <si>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</si>
  <si>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</si>
  <si>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</si>
  <si>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</si>
  <si>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</si>
  <si>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</si>
  <si>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</si>
  <si>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</si>
  <si>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</si>
  <si>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</si>
  <si>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</si>
  <si>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</si>
  <si>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</si>
  <si>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</si>
  <si>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</si>
  <si>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</si>
  <si>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</si>
  <si>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</si>
  <si>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</si>
  <si>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</si>
  <si>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</si>
  <si>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</si>
  <si>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</si>
  <si>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</si>
  <si>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</si>
  <si>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</si>
  <si>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</si>
  <si>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</si>
  <si>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</si>
  <si>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</si>
  <si>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</si>
  <si>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</si>
  <si>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</si>
  <si>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</si>
  <si>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</si>
  <si>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</si>
  <si>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</si>
  <si>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</si>
  <si>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</si>
  <si>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</si>
  <si>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</si>
  <si>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</si>
  <si>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</si>
  <si>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</si>
  <si>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</si>
  <si>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</si>
  <si>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</si>
  <si>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</si>
  <si>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</si>
  <si>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</si>
  <si>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</si>
  <si>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</si>
  <si>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</si>
  <si>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</si>
  <si>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</si>
  <si>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</si>
  <si>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</si>
  <si>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</si>
  <si>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</si>
  <si>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</si>
  <si>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</si>
  <si>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</si>
  <si>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</si>
  <si>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</si>
  <si>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</si>
  <si>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</si>
  <si>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</si>
  <si>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</si>
  <si>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</si>
  <si>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</si>
  <si>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</si>
  <si>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</si>
  <si>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</si>
  <si>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</si>
  <si>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</si>
  <si>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</si>
  <si>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</si>
  <si>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</si>
  <si>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</si>
  <si>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</si>
  <si>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</si>
  <si>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</si>
  <si>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</si>
  <si>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</si>
  <si>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</si>
  <si>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</si>
  <si>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</si>
  <si>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</si>
  <si>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</si>
  <si>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</si>
  <si>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</si>
  <si>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</si>
  <si>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</si>
  <si>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</si>
  <si>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</si>
  <si>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</si>
  <si>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</si>
  <si>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</si>
  <si>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</si>
  <si>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</si>
  <si>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</si>
  <si>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</si>
  <si>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</si>
  <si>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</si>
  <si>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</si>
  <si>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</si>
  <si>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</si>
  <si>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</si>
  <si>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</si>
  <si>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</si>
  <si>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</si>
  <si>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</si>
  <si>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</si>
  <si>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</si>
  <si>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</si>
  <si>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</si>
  <si>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</si>
  <si>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</si>
  <si>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</si>
  <si>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</si>
  <si>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</si>
  <si>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</si>
  <si>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</si>
  <si>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</si>
  <si>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</si>
  <si>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</si>
  <si>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</si>
  <si>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</si>
  <si>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</si>
  <si>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</si>
  <si>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</si>
  <si>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</si>
  <si>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</si>
  <si>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</si>
  <si>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</si>
  <si>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</si>
  <si>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</si>
  <si>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</si>
  <si>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</si>
  <si>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</si>
  <si>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</si>
  <si>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</si>
  <si>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</si>
  <si>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</si>
  <si>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</si>
  <si>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</si>
  <si>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</si>
  <si>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</si>
  <si>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</si>
  <si>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</si>
  <si>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</si>
  <si>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</si>
  <si>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</si>
  <si>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</si>
  <si>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</si>
  <si>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</si>
  <si>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</si>
  <si>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</si>
  <si>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</si>
  <si>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</si>
  <si>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</si>
  <si>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</si>
  <si>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</si>
  <si>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</si>
  <si>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</si>
  <si>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</si>
  <si>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</si>
  <si>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</si>
  <si>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</si>
  <si>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</si>
  <si>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</si>
  <si>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</si>
  <si>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</si>
  <si>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</si>
  <si>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</si>
  <si>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</si>
  <si>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</si>
  <si>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</si>
  <si>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</si>
  <si>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</si>
  <si>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</si>
  <si>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</si>
  <si>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</si>
  <si>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</si>
  <si>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</si>
  <si>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</si>
  <si>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</si>
  <si>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</si>
  <si>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</si>
  <si>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</si>
  <si>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</si>
  <si>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</si>
  <si>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</si>
  <si>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</si>
  <si>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</si>
  <si>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</si>
  <si>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</si>
  <si>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</si>
  <si>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</si>
  <si>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</si>
  <si>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</si>
  <si>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</si>
  <si>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</si>
  <si>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</si>
  <si>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</si>
  <si>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</si>
  <si>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</si>
  <si>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</si>
  <si>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</si>
  <si>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</si>
  <si>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</si>
  <si>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</si>
  <si>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</si>
  <si>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</si>
  <si>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</si>
  <si>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</si>
  <si>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</si>
  <si>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</si>
  <si>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</si>
  <si>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</si>
  <si>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</si>
  <si>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</si>
  <si>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</si>
  <si>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</si>
  <si>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</si>
  <si>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</si>
  <si>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</si>
  <si>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</si>
  <si>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</si>
  <si>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</si>
  <si>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</si>
  <si>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</si>
  <si>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</si>
  <si>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</si>
  <si>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</si>
  <si>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</si>
  <si>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</si>
  <si>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</si>
  <si>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</si>
  <si>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</si>
  <si>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</si>
  <si>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</si>
  <si>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</si>
  <si>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</si>
  <si>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</si>
  <si>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</si>
  <si>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</si>
  <si>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</si>
  <si>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</si>
  <si>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</si>
  <si>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</si>
  <si>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</si>
  <si>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</si>
  <si>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</si>
  <si>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</si>
  <si>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</si>
  <si>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</si>
  <si>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</si>
  <si>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</si>
  <si>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</si>
  <si>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</si>
  <si>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</si>
  <si>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</si>
  <si>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</si>
  <si>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</si>
  <si>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</si>
  <si>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</si>
  <si>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</si>
  <si>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</si>
  <si>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</si>
  <si>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</si>
  <si>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</si>
  <si>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</si>
  <si>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</si>
  <si>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</si>
  <si>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</si>
  <si>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</si>
  <si>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</si>
  <si>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</si>
  <si>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</si>
  <si>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</si>
  <si>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</si>
  <si>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</si>
  <si>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</si>
  <si>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</si>
  <si>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</si>
  <si>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</si>
  <si>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</si>
  <si>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</si>
  <si>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</si>
  <si>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</si>
  <si>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</si>
  <si>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</si>
  <si>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</si>
  <si>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</si>
  <si>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</si>
  <si>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</si>
  <si>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</si>
  <si>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</si>
  <si>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</si>
  <si>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</si>
  <si>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</si>
  <si>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</si>
  <si>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</si>
  <si>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</si>
  <si>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</si>
  <si>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</si>
  <si>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</si>
  <si>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</si>
  <si>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</si>
  <si>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</si>
  <si>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</si>
  <si>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</si>
  <si>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</si>
  <si>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</si>
  <si>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</si>
  <si>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</si>
  <si>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</si>
  <si>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</si>
  <si>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</si>
  <si>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</si>
  <si>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</si>
  <si>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</si>
  <si>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</si>
  <si>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</si>
  <si>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</si>
  <si>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</si>
  <si>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</si>
  <si>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</si>
  <si>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</si>
  <si>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</si>
  <si>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</si>
  <si>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</si>
  <si>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</si>
  <si>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</si>
  <si>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</si>
  <si>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</si>
  <si>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</si>
  <si>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</si>
  <si>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</si>
  <si>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</si>
  <si>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</si>
  <si>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</si>
  <si>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</si>
  <si>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</si>
  <si>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</si>
  <si>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</si>
  <si>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</si>
  <si>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</si>
  <si>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</si>
  <si>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</si>
  <si>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</si>
  <si>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</si>
  <si>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</si>
  <si>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</si>
  <si>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</si>
  <si>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</si>
  <si>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</si>
  <si>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</si>
  <si>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</si>
  <si>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</si>
  <si>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</si>
  <si>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</si>
  <si>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</si>
  <si>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</si>
  <si>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</si>
  <si>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</si>
  <si>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</si>
  <si>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</si>
  <si>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</si>
  <si>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</si>
  <si>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</si>
  <si>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</si>
  <si>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</si>
  <si>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</si>
  <si>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</si>
  <si>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</si>
  <si>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</si>
  <si>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</si>
  <si>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</si>
  <si>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</si>
  <si>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</si>
  <si>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</si>
  <si>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</si>
  <si>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</si>
  <si>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</si>
  <si>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</si>
  <si>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</si>
  <si>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</si>
  <si>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</si>
  <si>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</si>
  <si>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</si>
  <si>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</si>
  <si>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</si>
  <si>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</si>
  <si>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</si>
  <si>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</si>
  <si>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</si>
  <si>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</si>
  <si>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</si>
  <si>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</si>
  <si>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</si>
  <si>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</si>
  <si>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</si>
  <si>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</si>
  <si>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</si>
  <si>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</si>
  <si>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</si>
  <si>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</si>
  <si>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</si>
  <si>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</si>
  <si>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</si>
  <si>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</si>
  <si>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</si>
  <si>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</si>
  <si>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</si>
  <si>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</si>
  <si>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</si>
  <si>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</si>
  <si>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</si>
  <si>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</si>
  <si>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</si>
  <si>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</si>
  <si>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</si>
  <si>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</si>
  <si>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</si>
  <si>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</si>
  <si>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</si>
  <si>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</si>
  <si>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</si>
  <si>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</si>
  <si>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</si>
  <si>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</si>
  <si>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</si>
  <si>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</si>
  <si>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</si>
  <si>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</si>
  <si>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</si>
  <si>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</si>
  <si>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</si>
  <si>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</si>
  <si>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</si>
  <si>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</si>
  <si>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</si>
  <si>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</si>
  <si>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</si>
  <si>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</si>
  <si>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</si>
  <si>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</si>
  <si>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</si>
  <si>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</si>
  <si>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</si>
  <si>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</si>
  <si>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</si>
  <si>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</si>
  <si>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</si>
  <si>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</si>
  <si>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</si>
  <si>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</si>
  <si>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</si>
  <si>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</si>
  <si>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</si>
  <si>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</si>
  <si>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</si>
  <si>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</si>
  <si>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</si>
  <si>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</si>
  <si>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</si>
  <si>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</si>
  <si>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</si>
  <si>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</si>
  <si>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</si>
  <si>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</si>
  <si>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</si>
  <si>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</si>
  <si>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</si>
  <si>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</si>
  <si>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</si>
  <si>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</si>
  <si>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</si>
  <si>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</si>
  <si>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</si>
  <si>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</si>
  <si>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</si>
  <si>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</si>
  <si>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</si>
  <si>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</si>
  <si>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</si>
  <si>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</si>
  <si>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</si>
  <si>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</si>
  <si>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</si>
  <si>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</si>
  <si>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</si>
  <si>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</si>
  <si>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</si>
  <si>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</si>
  <si>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</si>
  <si>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</si>
  <si>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</si>
  <si>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</si>
  <si>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</si>
  <si>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</si>
  <si>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</si>
  <si>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</si>
  <si>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</si>
  <si>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</si>
  <si>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</si>
  <si>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</si>
  <si>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</si>
  <si>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</si>
  <si>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</si>
  <si>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</si>
  <si>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</si>
  <si>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</si>
  <si>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</si>
  <si>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</si>
  <si>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</si>
  <si>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</si>
  <si>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</si>
  <si>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</si>
  <si>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</si>
  <si>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</si>
  <si>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</si>
  <si>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</si>
  <si>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</si>
  <si>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</si>
  <si>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</si>
  <si>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</si>
  <si>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</si>
  <si>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</si>
  <si>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</si>
  <si>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</si>
  <si>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</si>
  <si>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</si>
  <si>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</si>
  <si>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</si>
  <si>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</si>
  <si>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</si>
  <si>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</si>
  <si>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</si>
  <si>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</si>
  <si>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</si>
  <si>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</si>
  <si>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</si>
  <si>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</si>
  <si>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</si>
  <si>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</si>
  <si>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</si>
  <si>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</si>
  <si>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</si>
  <si>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</si>
  <si>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</si>
  <si>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</si>
  <si>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</si>
  <si>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</si>
  <si>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</si>
  <si>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</si>
  <si>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</si>
  <si>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</si>
  <si>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</si>
  <si>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</si>
  <si>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</si>
  <si>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</si>
  <si>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</si>
  <si>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</si>
  <si>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</si>
  <si>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</si>
  <si>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</si>
  <si>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</si>
  <si>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</si>
  <si>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</si>
  <si>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</si>
  <si>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</si>
  <si>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</si>
  <si>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</si>
  <si>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</si>
  <si>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</si>
  <si>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</si>
  <si>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</si>
  <si>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</si>
  <si>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</si>
  <si>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</si>
  <si>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</si>
  <si>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</si>
  <si>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</si>
  <si>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</si>
  <si>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</si>
  <si>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</si>
  <si>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</si>
  <si>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</si>
  <si>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</si>
  <si>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</si>
  <si>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</si>
  <si>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</si>
  <si>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</si>
  <si>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</si>
  <si>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</si>
  <si>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</si>
  <si>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</si>
  <si>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</si>
  <si>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</si>
  <si>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</si>
  <si>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</si>
  <si>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</si>
  <si>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</si>
  <si>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</si>
  <si>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</si>
  <si>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</si>
  <si>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</si>
  <si>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</si>
  <si>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</si>
  <si>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</si>
  <si>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</si>
  <si>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</si>
  <si>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</si>
  <si>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</si>
  <si>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</si>
  <si>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</si>
  <si>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</si>
  <si>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</si>
  <si>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</si>
  <si>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</si>
  <si>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</si>
  <si>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</si>
  <si>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</si>
  <si>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</si>
  <si>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</si>
  <si>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</si>
  <si>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</si>
  <si>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</si>
  <si>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</si>
  <si>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</si>
  <si>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</si>
  <si>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</si>
  <si>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</si>
  <si>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</si>
  <si>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</si>
  <si>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</si>
  <si>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</si>
  <si>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</si>
  <si>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</si>
  <si>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</si>
  <si>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</si>
  <si>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</si>
  <si>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</si>
  <si>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</si>
  <si>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</si>
  <si>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</si>
  <si>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</si>
  <si>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</si>
  <si>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</si>
  <si>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</si>
  <si>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</si>
  <si>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</si>
  <si>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</si>
  <si>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</si>
  <si>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</si>
  <si>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</si>
  <si>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</si>
  <si>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</si>
  <si>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</si>
  <si>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</si>
  <si>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</si>
  <si>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</si>
  <si>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</si>
  <si>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</si>
  <si>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</si>
  <si>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</si>
  <si>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</si>
  <si>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</si>
  <si>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</si>
  <si>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</si>
  <si>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</si>
  <si>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</si>
  <si>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</si>
  <si>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</si>
  <si>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</si>
  <si>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</si>
  <si>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</si>
  <si>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</si>
  <si>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</si>
  <si>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</si>
  <si>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</si>
  <si>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</si>
  <si>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</si>
  <si>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</si>
  <si>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</si>
  <si>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</si>
  <si>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</si>
  <si>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</si>
  <si>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</si>
  <si>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</si>
  <si>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</si>
  <si>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</si>
  <si>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</si>
  <si>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</si>
  <si>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</si>
  <si>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</si>
  <si>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</si>
  <si>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</si>
  <si>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</si>
  <si>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</si>
  <si>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</si>
  <si>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</si>
  <si>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</si>
  <si>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</si>
  <si>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</si>
  <si>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</si>
  <si>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</si>
  <si>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</si>
  <si>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</si>
  <si>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</si>
  <si>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</si>
  <si>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</si>
  <si>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</si>
  <si>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</si>
  <si>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</si>
  <si>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</si>
  <si>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</si>
  <si>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</si>
  <si>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</si>
  <si>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</si>
  <si>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</si>
  <si>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</si>
  <si>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</si>
  <si>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</si>
  <si>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</si>
  <si>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</si>
  <si>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</si>
  <si>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</si>
  <si>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</si>
  <si>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</si>
  <si>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</si>
  <si>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</si>
  <si>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</si>
  <si>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</si>
  <si>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</si>
  <si>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</si>
  <si>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</si>
  <si>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</si>
  <si>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</si>
  <si>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</si>
  <si>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</si>
  <si>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</si>
  <si>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</si>
  <si>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</si>
  <si>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</si>
  <si>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</si>
  <si>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</si>
  <si>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</si>
  <si>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</si>
  <si>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</si>
  <si>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</si>
  <si>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</si>
  <si>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</si>
  <si>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</si>
  <si>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</si>
  <si>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</si>
  <si>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</si>
  <si>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</si>
  <si>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</si>
  <si>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</si>
  <si>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</si>
  <si>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</si>
  <si>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</si>
  <si>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</si>
  <si>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</si>
  <si>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</si>
  <si>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</si>
  <si>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</si>
  <si>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</si>
  <si>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</si>
  <si>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</si>
  <si>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</si>
  <si>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</si>
  <si>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</si>
  <si>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</si>
  <si>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</si>
  <si>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</si>
  <si>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</si>
  <si>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</si>
  <si>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</si>
  <si>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</si>
  <si>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</si>
  <si>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</si>
  <si>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</si>
  <si>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</si>
  <si>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</si>
  <si>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</si>
  <si>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</si>
  <si>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</si>
  <si>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</si>
  <si>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</si>
  <si>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</si>
  <si>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</si>
  <si>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</si>
  <si>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</si>
  <si>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</si>
  <si>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</si>
  <si>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</si>
  <si>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</si>
  <si>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</si>
  <si>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</si>
  <si>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</si>
  <si>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</si>
  <si>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</si>
  <si>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</si>
  <si>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</si>
  <si>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</si>
  <si>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</si>
  <si>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</si>
  <si>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</si>
  <si>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</si>
  <si>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</si>
  <si>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</si>
  <si>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</si>
  <si>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</si>
  <si>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</si>
  <si>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</si>
  <si>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</si>
  <si>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</si>
  <si>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</si>
  <si>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</si>
  <si>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</si>
  <si>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</si>
  <si>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</si>
  <si>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</si>
  <si>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</si>
  <si>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</si>
  <si>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</si>
  <si>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</si>
  <si>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</si>
  <si>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</si>
  <si>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</si>
  <si>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</si>
  <si>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</si>
  <si>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</si>
  <si>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</si>
  <si>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</si>
  <si>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</si>
  <si>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</si>
  <si>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</si>
  <si>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</si>
  <si>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</si>
  <si>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</si>
  <si>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</si>
  <si>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</si>
  <si>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</si>
  <si>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</si>
  <si>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</si>
  <si>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</si>
  <si>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</si>
  <si>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</si>
  <si>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</si>
  <si>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</si>
  <si>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</si>
  <si>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</si>
  <si>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</si>
  <si>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</si>
  <si>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</si>
  <si>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</si>
  <si>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</si>
  <si>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</si>
  <si>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</si>
  <si>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</si>
  <si>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</si>
  <si>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</si>
  <si>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</si>
  <si>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</si>
  <si>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</si>
  <si>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</si>
  <si>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</si>
  <si>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</si>
  <si>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</si>
  <si>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</si>
  <si>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</si>
  <si>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</si>
  <si>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</si>
  <si>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</si>
  <si>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</si>
  <si>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</si>
  <si>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</si>
  <si>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</si>
  <si>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</si>
  <si>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</si>
  <si>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</si>
  <si>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</si>
  <si>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</si>
  <si>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</si>
  <si>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</si>
  <si>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</si>
  <si>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</si>
  <si>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</si>
  <si>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</si>
  <si>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</si>
  <si>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</si>
  <si>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</si>
  <si>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</si>
  <si>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</si>
  <si>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</si>
  <si>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</si>
  <si>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</si>
  <si>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</si>
  <si>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</si>
  <si>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</si>
  <si>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</si>
  <si>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</si>
  <si>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</si>
  <si>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</si>
  <si>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</si>
  <si>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</si>
  <si>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</si>
  <si>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</si>
  <si>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</si>
  <si>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</si>
  <si>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</si>
  <si>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</si>
  <si>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</si>
  <si>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</si>
  <si>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</si>
  <si>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</si>
  <si>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</si>
  <si>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</si>
  <si>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</si>
  <si>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</si>
  <si>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</si>
  <si>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</si>
  <si>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</si>
  <si>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</si>
  <si>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</si>
  <si>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</si>
  <si>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</si>
  <si>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</si>
  <si>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</si>
  <si>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</si>
  <si>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</si>
  <si>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</si>
  <si>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</si>
  <si>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</si>
  <si>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</si>
  <si>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</si>
  <si>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</si>
  <si>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</si>
  <si>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</si>
  <si>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</si>
  <si>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</si>
  <si>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</si>
  <si>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</si>
  <si>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</si>
  <si>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</si>
  <si>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</si>
  <si>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</si>
  <si>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</si>
  <si>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</si>
  <si>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</si>
  <si>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</si>
  <si>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</si>
  <si>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</si>
  <si>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</si>
  <si>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</si>
  <si>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</si>
  <si>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</si>
  <si>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</si>
  <si>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</si>
  <si>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</si>
  <si>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</si>
  <si>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</si>
  <si>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</si>
  <si>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</si>
  <si>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</si>
  <si>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</si>
  <si>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</si>
  <si>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</si>
  <si>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</si>
  <si>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</si>
  <si>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</si>
  <si>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</si>
  <si>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</si>
  <si>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</si>
  <si>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</si>
  <si>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</si>
  <si>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</si>
  <si>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</si>
  <si>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</si>
  <si>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</si>
  <si>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</si>
  <si>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</si>
  <si>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</si>
  <si>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</si>
  <si>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</si>
  <si>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</si>
  <si>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</si>
  <si>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</si>
  <si>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</si>
  <si>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</si>
  <si>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</si>
  <si>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</si>
  <si>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</si>
  <si>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</si>
  <si>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</si>
  <si>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</si>
  <si>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</si>
  <si>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</si>
  <si>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</si>
  <si>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</si>
  <si>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</si>
  <si>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</si>
  <si>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</si>
  <si>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</si>
  <si>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</si>
  <si>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</si>
  <si>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</si>
  <si>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</si>
  <si>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</si>
  <si>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</si>
  <si>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</si>
  <si>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</si>
  <si>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</si>
  <si>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</si>
  <si>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</si>
  <si>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</si>
  <si>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</si>
  <si>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</si>
  <si>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</si>
  <si>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</si>
  <si>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</si>
  <si>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</si>
  <si>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</si>
  <si>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</si>
  <si>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</si>
  <si>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</si>
  <si>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</si>
  <si>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</si>
  <si>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</si>
  <si>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</si>
  <si>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</si>
  <si>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</si>
  <si>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</si>
  <si>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</si>
  <si>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</si>
  <si>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</si>
  <si>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</si>
  <si>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</si>
  <si>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</si>
  <si>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</si>
  <si>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</si>
  <si>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</si>
  <si>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</si>
  <si>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</si>
  <si>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</si>
  <si>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</si>
  <si>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</si>
  <si>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</si>
  <si>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</si>
  <si>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</si>
  <si>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</si>
  <si>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</si>
  <si>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</si>
  <si>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</si>
  <si>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</si>
  <si>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</si>
  <si>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</si>
  <si>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</si>
  <si>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</si>
  <si>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</si>
  <si>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</si>
  <si>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</si>
  <si>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</si>
  <si>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</si>
  <si>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</si>
  <si>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</si>
  <si>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</si>
  <si>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</si>
  <si>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</si>
  <si>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</si>
  <si>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</si>
  <si>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</si>
  <si>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</si>
  <si>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</si>
  <si>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</si>
  <si>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</si>
  <si>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</si>
  <si>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</si>
  <si>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</si>
  <si>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</si>
  <si>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</si>
  <si>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</si>
  <si>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</si>
  <si>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</si>
  <si>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</si>
  <si>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</si>
  <si>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</si>
  <si>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</si>
  <si>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</si>
  <si>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</si>
  <si>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</si>
  <si>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</si>
  <si>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</si>
  <si>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</si>
  <si>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</si>
  <si>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</si>
  <si>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</si>
  <si>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</si>
  <si>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</si>
  <si>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</si>
  <si>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</si>
  <si>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</si>
  <si>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</si>
  <si>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</si>
  <si>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</si>
  <si>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</si>
  <si>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</si>
  <si>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</si>
  <si>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</si>
  <si>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</si>
  <si>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</si>
  <si>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</si>
  <si>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</si>
  <si>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</si>
  <si>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</si>
  <si>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</si>
  <si>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</si>
  <si>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</si>
  <si>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</si>
  <si>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</si>
  <si>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</si>
  <si>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</si>
  <si>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</si>
  <si>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</si>
  <si>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</si>
  <si>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</si>
  <si>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</si>
  <si>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</si>
  <si>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</si>
  <si>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</si>
  <si>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</si>
  <si>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</si>
  <si>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</si>
  <si>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</si>
  <si>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</si>
  <si>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</si>
  <si>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</si>
  <si>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</si>
  <si>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</si>
  <si>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</si>
  <si>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</si>
  <si>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</si>
  <si>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</si>
  <si>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</si>
  <si>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</si>
  <si>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</si>
  <si>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</si>
  <si>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</si>
  <si>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</si>
  <si>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</si>
  <si>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</si>
  <si>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</si>
  <si>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</si>
  <si>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</si>
  <si>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</si>
  <si>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</si>
  <si>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</si>
  <si>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</si>
  <si>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</si>
  <si>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</si>
  <si>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</si>
  <si>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</si>
  <si>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</si>
  <si>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</si>
  <si>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</si>
  <si>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</si>
  <si>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</si>
  <si>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</si>
  <si>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</si>
  <si>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</si>
  <si>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</si>
  <si>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</si>
  <si>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</si>
  <si>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</si>
  <si>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</si>
  <si>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</si>
  <si>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</si>
  <si>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</si>
  <si>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</si>
  <si>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</si>
  <si>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</si>
  <si>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</si>
  <si>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</si>
  <si>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</si>
  <si>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</si>
  <si>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</si>
  <si>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</si>
  <si>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</si>
  <si>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</si>
  <si>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</si>
  <si>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</si>
  <si>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</si>
  <si>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</si>
  <si>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</si>
  <si>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</si>
  <si>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</si>
  <si>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</si>
  <si>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</si>
  <si>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</si>
  <si>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</si>
  <si>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</si>
  <si>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</si>
  <si>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</si>
  <si>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</si>
  <si>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</si>
  <si>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</si>
  <si>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</si>
  <si>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</si>
  <si>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</si>
  <si>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</si>
  <si>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</si>
  <si>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</si>
  <si>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</si>
  <si>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</si>
  <si>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</si>
  <si>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</si>
  <si>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</si>
  <si>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</si>
  <si>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</si>
  <si>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</si>
  <si>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</si>
  <si>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</si>
  <si>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</si>
  <si>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</si>
  <si>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</si>
  <si>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</si>
  <si>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</si>
  <si>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</si>
  <si>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</si>
  <si>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</si>
  <si>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</si>
  <si>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</si>
  <si>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</si>
  <si>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</si>
  <si>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</si>
  <si>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</si>
  <si>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</si>
  <si>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</si>
  <si>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</si>
  <si>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</si>
  <si>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</si>
  <si>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</si>
  <si>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</si>
  <si>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</si>
  <si>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</si>
  <si>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</si>
  <si>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</si>
  <si>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</si>
  <si>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</si>
  <si>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</si>
  <si>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</si>
  <si>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</si>
  <si>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</si>
  <si>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</si>
  <si>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</si>
  <si>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</si>
  <si>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</si>
  <si>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</si>
  <si>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</si>
  <si>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</si>
  <si>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</si>
  <si>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</si>
  <si>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</si>
  <si>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</si>
  <si>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</si>
  <si>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</si>
  <si>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</si>
  <si>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</si>
  <si>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</si>
  <si>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</si>
  <si>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</si>
  <si>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</si>
  <si>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</si>
  <si>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</si>
  <si>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</si>
  <si>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</si>
  <si>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</si>
  <si>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</si>
  <si>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</si>
  <si>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</si>
  <si>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</si>
  <si>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</si>
  <si>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</si>
  <si>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</si>
  <si>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</si>
  <si>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</si>
  <si>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</si>
  <si>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</si>
  <si>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</si>
  <si>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</si>
  <si>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</si>
  <si>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</si>
  <si>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</si>
  <si>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</si>
  <si>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</si>
  <si>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</si>
  <si>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</si>
  <si>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</si>
  <si>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</si>
  <si>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</si>
  <si>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</si>
  <si>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</si>
  <si>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</si>
  <si>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</si>
  <si>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</si>
  <si>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</si>
  <si>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</si>
  <si>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</si>
  <si>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</si>
  <si>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</si>
  <si>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</si>
  <si>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</si>
  <si>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</si>
  <si>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</si>
  <si>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</si>
  <si>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</si>
  <si>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</si>
  <si>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</si>
  <si>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</si>
  <si>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</si>
  <si>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</si>
  <si>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</si>
  <si>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</si>
  <si>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</si>
  <si>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</si>
  <si>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</si>
  <si>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</si>
  <si>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</si>
  <si>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</si>
  <si>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</si>
  <si>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</si>
  <si>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</si>
  <si>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</si>
  <si>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</si>
  <si>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</si>
  <si>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</si>
  <si>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</si>
  <si>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</si>
  <si>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</si>
  <si>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</si>
  <si>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</si>
  <si>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</si>
  <si>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</si>
  <si>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</si>
  <si>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</si>
  <si>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</si>
  <si>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</si>
  <si>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</si>
  <si>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</si>
  <si>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</si>
  <si>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</si>
  <si>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</si>
  <si>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</si>
  <si>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</si>
  <si>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</si>
  <si>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</si>
  <si>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</si>
  <si>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</si>
  <si>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</si>
  <si>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</si>
  <si>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</si>
  <si>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</si>
  <si>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</si>
  <si>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</si>
  <si>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</si>
  <si>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</si>
  <si>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</si>
  <si>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</si>
  <si>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</si>
  <si>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</si>
  <si>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</si>
  <si>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</si>
  <si>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</si>
  <si>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</si>
  <si>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</si>
  <si>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</si>
  <si>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</si>
  <si>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</si>
  <si>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</si>
  <si>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</si>
  <si>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</si>
  <si>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</si>
  <si>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</si>
  <si>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</si>
  <si>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</si>
  <si>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</si>
  <si>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</si>
  <si>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</si>
  <si>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</si>
  <si>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</si>
  <si>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</si>
  <si>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</si>
  <si>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</si>
  <si>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</si>
  <si>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</si>
  <si>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</si>
  <si>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</si>
  <si>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</si>
  <si>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</si>
  <si>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</si>
  <si>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</si>
  <si>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</si>
  <si>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</si>
  <si>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</si>
  <si>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</si>
  <si>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</si>
  <si>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</si>
  <si>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</si>
  <si>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</si>
  <si>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</si>
  <si>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</si>
  <si>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</si>
  <si>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</si>
  <si>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</si>
  <si>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</si>
  <si>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</si>
  <si>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</si>
  <si>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</si>
  <si>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</si>
  <si>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</si>
  <si>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</si>
  <si>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</si>
  <si>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</si>
  <si>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</si>
  <si>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</si>
  <si>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</si>
  <si>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</si>
  <si>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</si>
  <si>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</si>
  <si>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</si>
  <si>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</si>
  <si>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</si>
  <si>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</si>
  <si>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</si>
  <si>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</si>
  <si>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</si>
  <si>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</si>
  <si>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</si>
  <si>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</si>
  <si>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</si>
  <si>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</si>
  <si>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</si>
  <si>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</si>
  <si>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</si>
  <si>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</si>
  <si>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</si>
  <si>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</si>
  <si>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</si>
  <si>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</si>
  <si>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</si>
  <si>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</si>
  <si>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</si>
  <si>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</si>
  <si>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</si>
  <si>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</si>
  <si>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</si>
  <si>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</si>
  <si>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</si>
  <si>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</si>
  <si>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</si>
  <si>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</si>
  <si>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</si>
  <si>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</si>
  <si>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</si>
  <si>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</si>
  <si>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</si>
  <si>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</si>
  <si>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</si>
  <si>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</si>
  <si>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</si>
  <si>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</si>
  <si>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</si>
  <si>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</si>
  <si>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</si>
  <si>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</si>
  <si>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</si>
  <si>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</si>
  <si>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</si>
  <si>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</si>
  <si>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</si>
  <si>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</si>
  <si>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</si>
  <si>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</si>
  <si>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</si>
  <si>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</si>
  <si>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</si>
  <si>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</si>
  <si>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</si>
  <si>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</si>
  <si>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</si>
  <si>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</si>
  <si>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</si>
  <si>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</si>
  <si>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</si>
  <si>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</si>
  <si>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</si>
  <si>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</si>
  <si>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</si>
  <si>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</si>
  <si>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</si>
  <si>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</si>
  <si>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</si>
  <si>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</si>
  <si>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</si>
  <si>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</si>
  <si>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</si>
  <si>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</si>
  <si>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</si>
  <si>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</si>
  <si>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</si>
  <si>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</si>
  <si>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</si>
  <si>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</si>
  <si>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</si>
  <si>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</si>
  <si>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</si>
  <si>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</si>
  <si>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</si>
  <si>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</si>
  <si>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</si>
  <si>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</si>
  <si>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</si>
  <si>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</si>
  <si>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</si>
  <si>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</si>
  <si>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</si>
  <si>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</si>
  <si>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</si>
  <si>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</si>
  <si>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</si>
  <si>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</si>
  <si>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</si>
  <si>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</si>
  <si>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</si>
  <si>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</si>
  <si>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</si>
  <si>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</si>
  <si>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</si>
  <si>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</si>
  <si>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</si>
  <si>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</si>
  <si>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</si>
  <si>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</si>
  <si>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</si>
  <si>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</si>
  <si>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</si>
  <si>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</si>
  <si>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</si>
  <si>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</si>
  <si>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</si>
  <si>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</si>
  <si>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</si>
  <si>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</si>
  <si>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</si>
  <si>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</si>
  <si>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</si>
  <si>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</si>
  <si>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</si>
  <si>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</si>
  <si>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</si>
  <si>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</si>
  <si>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</si>
  <si>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</si>
  <si>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</si>
  <si>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</si>
  <si>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</si>
  <si>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</si>
  <si>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</si>
  <si>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</si>
  <si>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</si>
  <si>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</si>
  <si>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</si>
  <si>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</si>
  <si>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</si>
  <si>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</si>
  <si>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</si>
  <si>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</si>
  <si>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</si>
  <si>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</si>
  <si>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</si>
  <si>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</si>
  <si>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</si>
  <si>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</si>
  <si>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</si>
  <si>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</si>
  <si>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</si>
  <si>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</si>
  <si>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</si>
  <si>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</si>
  <si>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</si>
  <si>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</si>
  <si>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</si>
  <si>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</si>
  <si>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</si>
  <si>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</si>
  <si>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</si>
  <si>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</si>
  <si>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</si>
  <si>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</si>
  <si>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</si>
  <si>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</si>
  <si>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</si>
  <si>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</si>
  <si>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</si>
  <si>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</si>
  <si>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</si>
  <si>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</si>
  <si>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</si>
  <si>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</si>
  <si>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</si>
  <si>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</si>
  <si>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</si>
  <si>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</si>
  <si>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</si>
  <si>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</si>
  <si>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</si>
  <si>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</si>
  <si>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</si>
  <si>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</si>
  <si>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</si>
  <si>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</si>
  <si>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</si>
  <si>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</si>
  <si>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</si>
  <si>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</si>
  <si>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</si>
  <si>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</si>
  <si>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</si>
  <si>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</si>
  <si>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</si>
  <si>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</si>
  <si>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</si>
  <si>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</si>
  <si>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</si>
  <si>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</si>
  <si>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</si>
  <si>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</si>
  <si>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</si>
  <si>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</si>
  <si>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</si>
  <si>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</si>
  <si>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</si>
  <si>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</si>
  <si>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</si>
  <si>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</si>
  <si>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</si>
  <si>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</si>
  <si>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</si>
  <si>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</si>
  <si>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</si>
  <si>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</si>
  <si>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</si>
  <si>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</si>
  <si>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</si>
  <si>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</si>
  <si>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</si>
  <si>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</si>
  <si>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</si>
  <si>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</si>
  <si>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</si>
  <si>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</si>
  <si>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</si>
  <si>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</si>
  <si>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</si>
  <si>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</si>
  <si>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</si>
  <si>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</si>
  <si>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</si>
  <si>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</si>
  <si>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</si>
  <si>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</si>
  <si>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</si>
  <si>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</si>
  <si>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</si>
  <si>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</si>
  <si>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</si>
  <si>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</si>
  <si>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</si>
  <si>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</si>
  <si>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</si>
  <si>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</si>
  <si>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</si>
  <si>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</si>
  <si>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</si>
  <si>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</si>
  <si>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</si>
  <si>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</si>
  <si>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</si>
  <si>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</si>
  <si>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</si>
  <si>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</si>
  <si>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</si>
  <si>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</si>
  <si>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</si>
  <si>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</si>
  <si>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</si>
  <si>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</si>
  <si>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</si>
  <si>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</si>
  <si>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</si>
  <si>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</si>
  <si>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</si>
  <si>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</si>
  <si>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</si>
  <si>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</si>
  <si>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</si>
  <si>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</si>
  <si>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</si>
  <si>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</si>
  <si>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</si>
  <si>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</si>
  <si>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</si>
  <si>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</si>
  <si>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</si>
  <si>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</si>
  <si>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</si>
  <si>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</si>
  <si>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</si>
  <si>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</si>
  <si>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</si>
  <si>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</si>
  <si>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</si>
  <si>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</si>
  <si>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</si>
  <si>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</si>
  <si>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</si>
  <si>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</si>
  <si>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</si>
  <si>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</si>
  <si>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</si>
  <si>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</si>
  <si>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</si>
  <si>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</si>
  <si>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</si>
  <si>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</si>
  <si>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</si>
  <si>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</si>
  <si>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</si>
  <si>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</si>
  <si>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</si>
  <si>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</si>
  <si>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</si>
  <si>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</si>
  <si>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</si>
  <si>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</si>
  <si>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</si>
  <si>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</si>
  <si>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</si>
  <si>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</si>
  <si>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</si>
  <si>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</si>
  <si>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</si>
  <si>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</si>
  <si>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</si>
  <si>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</si>
  <si>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</si>
  <si>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</si>
  <si>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</si>
  <si>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</si>
  <si>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</si>
  <si>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</si>
  <si>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</si>
  <si>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</si>
  <si>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</si>
  <si>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</si>
  <si>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</si>
  <si>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</si>
  <si>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</si>
  <si>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</si>
  <si>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</si>
  <si>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</si>
  <si>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</si>
  <si>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</si>
  <si>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</si>
  <si>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</si>
  <si>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</si>
  <si>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</si>
  <si>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</si>
  <si>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</si>
  <si>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</si>
  <si>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</si>
  <si>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</si>
  <si>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</si>
  <si>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</si>
  <si>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</si>
  <si>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</si>
  <si>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</si>
  <si>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</si>
  <si>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</si>
  <si>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</si>
  <si>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</si>
  <si>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</si>
  <si>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</si>
  <si>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</si>
  <si>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</si>
  <si>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</si>
  <si>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</si>
  <si>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</si>
  <si>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</si>
  <si>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</si>
  <si>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</si>
  <si>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</si>
  <si>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</si>
  <si>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</si>
  <si>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</si>
  <si>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</si>
  <si>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</si>
  <si>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</si>
  <si>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</si>
  <si>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</si>
  <si>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</si>
  <si>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</si>
  <si>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</si>
  <si>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</si>
  <si>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</si>
  <si>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</si>
  <si>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</si>
  <si>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</si>
  <si>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</si>
  <si>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</si>
  <si>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</si>
  <si>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</si>
  <si>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</si>
  <si>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</si>
  <si>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</si>
  <si>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</si>
  <si>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</si>
  <si>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</si>
  <si>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</si>
  <si>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</si>
  <si>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</si>
  <si>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</si>
  <si>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</si>
  <si>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</si>
  <si>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</si>
  <si>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</si>
  <si>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</si>
  <si>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</si>
  <si>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</si>
  <si>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</si>
  <si>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</si>
  <si>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</si>
  <si>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</si>
  <si>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</si>
  <si>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</si>
  <si>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</si>
  <si>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</si>
  <si>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</si>
  <si>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</si>
  <si>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</si>
  <si>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</si>
  <si>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</si>
  <si>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</si>
  <si>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</si>
  <si>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</si>
  <si>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</si>
  <si>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</si>
  <si>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</si>
  <si>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</si>
  <si>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</si>
  <si>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</si>
  <si>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</si>
  <si>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</si>
  <si>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</si>
  <si>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</si>
  <si>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</si>
  <si>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</si>
  <si>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</si>
  <si>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</si>
  <si>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</si>
  <si>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</si>
  <si>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</si>
  <si>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</si>
  <si>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</si>
  <si>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</si>
  <si>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</si>
  <si>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</si>
  <si>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</si>
  <si>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</si>
  <si>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</si>
  <si>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</si>
  <si>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</si>
  <si>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</si>
  <si>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</si>
  <si>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</si>
  <si>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</si>
  <si>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</si>
  <si>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</si>
  <si>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</si>
  <si>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</si>
  <si>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</si>
  <si>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</si>
  <si>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</si>
  <si>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</si>
  <si>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</si>
  <si>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</si>
  <si>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</si>
  <si>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</si>
  <si>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</si>
  <si>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</si>
  <si>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</si>
  <si>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</si>
  <si>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</si>
  <si>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</si>
  <si>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</si>
  <si>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</si>
  <si>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</si>
  <si>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</si>
  <si>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</si>
  <si>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</si>
  <si>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</si>
  <si>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</si>
  <si>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</si>
  <si>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</si>
  <si>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</si>
  <si>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</si>
  <si>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</si>
  <si>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</si>
  <si>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</si>
  <si>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</si>
  <si>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</si>
  <si>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</si>
  <si>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</si>
  <si>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</si>
  <si>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</si>
  <si>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</si>
  <si>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</si>
  <si>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</si>
  <si>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</si>
  <si>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</si>
  <si>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</si>
  <si>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</si>
  <si>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</si>
  <si>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</si>
  <si>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</si>
  <si>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</si>
  <si>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</si>
  <si>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</si>
  <si>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</si>
  <si>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</si>
  <si>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</si>
  <si>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</si>
  <si>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</si>
  <si>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</si>
  <si>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</si>
  <si>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</si>
  <si>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</si>
  <si>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</si>
  <si>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</si>
  <si>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</si>
  <si>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</si>
  <si>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</si>
  <si>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</si>
  <si>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</si>
  <si>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</si>
  <si>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</si>
  <si>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</si>
  <si>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</si>
  <si>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</si>
  <si>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</si>
  <si>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</si>
  <si>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</si>
  <si>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</si>
  <si>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</si>
  <si>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</si>
  <si>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</si>
  <si>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</si>
  <si>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</si>
  <si>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</si>
  <si>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</si>
  <si>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</si>
  <si>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</si>
  <si>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</si>
  <si>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</si>
  <si>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</si>
  <si>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</si>
  <si>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</si>
  <si>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</si>
  <si>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</si>
  <si>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</si>
  <si>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</si>
  <si>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</si>
  <si>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</si>
  <si>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</si>
  <si>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</si>
  <si>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</si>
  <si>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</si>
  <si>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</si>
  <si>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</si>
  <si>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</si>
  <si>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</si>
  <si>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</si>
  <si>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</si>
  <si>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</si>
  <si>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</si>
  <si>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</si>
  <si>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</si>
  <si>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</si>
  <si>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</si>
  <si>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</si>
  <si>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</si>
  <si>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</si>
  <si>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</si>
  <si>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</si>
  <si>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</si>
  <si>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</si>
  <si>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</si>
  <si>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</si>
  <si>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</si>
  <si>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</si>
  <si>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</si>
  <si>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</si>
  <si>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</si>
  <si>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</si>
  <si>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</si>
  <si>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</si>
  <si>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</si>
  <si>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</si>
  <si>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</si>
  <si>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</si>
  <si>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</si>
  <si>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</si>
  <si>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</si>
  <si>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</si>
  <si>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</si>
  <si>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</si>
  <si>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</si>
  <si>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</si>
  <si>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</si>
  <si>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</si>
  <si>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</si>
  <si>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</si>
  <si>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</si>
  <si>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</si>
  <si>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</si>
  <si>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</si>
  <si>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</si>
  <si>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</si>
  <si>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</si>
  <si>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</si>
  <si>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</si>
  <si>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</si>
  <si>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</si>
  <si>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</si>
  <si>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</si>
  <si>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</si>
  <si>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</si>
  <si>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</si>
  <si>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</si>
  <si>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</si>
  <si>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</si>
  <si>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</si>
  <si>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</si>
  <si>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</si>
  <si>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</si>
  <si>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</si>
  <si>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</si>
  <si>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</si>
  <si>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</si>
  <si>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</si>
  <si>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</si>
  <si>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</si>
  <si>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</si>
  <si>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</si>
  <si>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</si>
  <si>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</si>
  <si>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</si>
  <si>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</si>
  <si>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</si>
  <si>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</si>
  <si>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</si>
  <si>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</si>
  <si>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</si>
  <si>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</si>
  <si>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</si>
  <si>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</si>
  <si>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</si>
  <si>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</si>
  <si>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</si>
  <si>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</si>
  <si>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</si>
  <si>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</si>
  <si>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</si>
  <si>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</si>
  <si>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</si>
  <si>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</si>
  <si>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</si>
  <si>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</si>
  <si>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</si>
  <si>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</si>
  <si>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</si>
  <si>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</si>
  <si>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</si>
  <si>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</si>
  <si>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</si>
  <si>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</si>
  <si>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</si>
  <si>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</si>
  <si>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</si>
  <si>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</si>
  <si>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</si>
  <si>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</si>
  <si>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</si>
  <si>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</si>
  <si>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</si>
  <si>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</si>
  <si>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</si>
  <si>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</si>
  <si>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</si>
  <si>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</si>
  <si>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</si>
  <si>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</si>
  <si>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</si>
  <si>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</si>
  <si>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</si>
  <si>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</si>
  <si>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</si>
  <si>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</si>
  <si>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</si>
  <si>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</si>
  <si>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</si>
  <si>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</si>
  <si>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</si>
  <si>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</si>
  <si>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</si>
  <si>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</si>
  <si>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</si>
  <si>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</si>
  <si>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</si>
  <si>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</si>
  <si>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</si>
  <si>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</si>
  <si>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</si>
  <si>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</si>
  <si>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</si>
  <si>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</si>
  <si>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</si>
  <si>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</si>
  <si>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</si>
  <si>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</si>
  <si>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</si>
  <si>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</si>
  <si>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</si>
  <si>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</si>
  <si>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</si>
  <si>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</si>
  <si>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</si>
  <si>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</si>
  <si>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</si>
  <si>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</si>
  <si>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</si>
  <si>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</si>
  <si>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</si>
  <si>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</si>
  <si>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</si>
  <si>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</si>
  <si>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</si>
  <si>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</si>
  <si>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</si>
  <si>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</si>
  <si>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</si>
  <si>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</si>
  <si>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</si>
  <si>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</si>
  <si>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</si>
  <si>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</si>
  <si>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</si>
  <si>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</si>
  <si>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</si>
  <si>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</si>
  <si>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</si>
  <si>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</si>
  <si>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</si>
  <si>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</si>
  <si>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</si>
  <si>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</si>
  <si>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</si>
  <si>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</si>
  <si>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</si>
  <si>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</si>
  <si>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</si>
  <si>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</si>
  <si>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</si>
  <si>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</si>
  <si>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</si>
  <si>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</si>
  <si>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</si>
  <si>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</si>
  <si>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</si>
  <si>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</si>
  <si>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</si>
  <si>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</si>
  <si>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</si>
  <si>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</si>
  <si>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</si>
  <si>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</si>
  <si>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</si>
  <si>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</si>
  <si>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</si>
  <si>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</si>
  <si>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</si>
  <si>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</si>
  <si>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</si>
  <si>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</si>
  <si>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</si>
  <si>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</si>
  <si>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</si>
  <si>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</si>
  <si>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</si>
  <si>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</si>
  <si>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</si>
  <si>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</si>
  <si>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</si>
  <si>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</si>
  <si>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</si>
  <si>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</si>
  <si>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</si>
  <si>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</si>
  <si>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</si>
  <si>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</si>
  <si>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</si>
  <si>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</si>
  <si>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</si>
  <si>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</si>
  <si>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</si>
  <si>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</si>
  <si>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</si>
  <si>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</si>
  <si>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</si>
  <si>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</si>
  <si>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</si>
  <si>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</si>
  <si>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</si>
  <si>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</si>
  <si>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</si>
  <si>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</si>
  <si>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</si>
  <si>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</si>
  <si>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</si>
  <si>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</si>
  <si>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</si>
  <si>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</si>
  <si>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</si>
  <si>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</si>
  <si>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</si>
  <si>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</si>
  <si>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</si>
  <si>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</si>
  <si>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</si>
  <si>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</si>
  <si>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</si>
  <si>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</si>
  <si>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</si>
  <si>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</si>
  <si>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</si>
  <si>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</si>
  <si>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</si>
  <si>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</si>
  <si>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</si>
  <si>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</si>
  <si>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</si>
  <si>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</si>
  <si>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</si>
  <si>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</si>
  <si>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</si>
  <si>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</si>
  <si>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</si>
  <si>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</si>
  <si>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</si>
  <si>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</si>
  <si>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</si>
  <si>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</si>
  <si>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</si>
  <si>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</si>
  <si>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</si>
  <si>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</si>
  <si>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</si>
  <si>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</si>
  <si>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</si>
  <si>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</si>
  <si>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</si>
  <si>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</si>
  <si>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</si>
  <si>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</si>
  <si>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</si>
  <si>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</si>
  <si>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</si>
  <si>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</si>
  <si>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</si>
  <si>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</si>
  <si>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</si>
  <si>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</si>
  <si>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</si>
  <si>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</si>
  <si>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</si>
  <si>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</si>
  <si>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</si>
  <si>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</si>
  <si>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</si>
  <si>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</si>
  <si>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</si>
  <si>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</si>
  <si>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</si>
  <si>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</si>
  <si>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</si>
  <si>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</si>
  <si>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</si>
  <si>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</si>
  <si>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</si>
  <si>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</si>
  <si>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</si>
  <si>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</si>
  <si>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</si>
  <si>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</si>
  <si>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</si>
  <si>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</si>
  <si>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</si>
  <si>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</si>
  <si>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</si>
  <si>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</si>
  <si>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</si>
  <si>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</si>
  <si>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</si>
  <si>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</si>
  <si>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</si>
  <si>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</si>
  <si>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</si>
  <si>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</si>
  <si>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</si>
  <si>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</si>
  <si>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</si>
  <si>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</si>
  <si>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</si>
  <si>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</si>
  <si>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</si>
  <si>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</si>
  <si>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</si>
  <si>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</si>
  <si>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</si>
  <si>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</si>
  <si>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</si>
  <si>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</si>
  <si>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</si>
  <si>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</si>
  <si>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</si>
  <si>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</si>
  <si>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</si>
  <si>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</si>
  <si>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</si>
  <si>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</si>
  <si>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</si>
  <si>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</si>
  <si>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</si>
  <si>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</si>
  <si>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</si>
  <si>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</si>
  <si>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</si>
  <si>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</si>
  <si>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</si>
  <si>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</si>
  <si>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</si>
  <si>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</si>
  <si>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</si>
  <si>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</si>
  <si>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</si>
  <si>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</si>
  <si>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</si>
  <si>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</si>
  <si>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</si>
  <si>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</si>
  <si>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</si>
  <si>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</si>
  <si>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</si>
  <si>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</si>
  <si>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</si>
  <si>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</si>
  <si>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</si>
  <si>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</si>
  <si>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</si>
  <si>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</si>
  <si>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</si>
  <si>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</si>
  <si>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</si>
  <si>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</si>
  <si>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</si>
  <si>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</si>
  <si>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</si>
  <si>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</si>
  <si>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</si>
  <si>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</si>
  <si>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</si>
  <si>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</si>
  <si>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</si>
  <si>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</si>
  <si>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</si>
  <si>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</si>
  <si>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</si>
  <si>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</si>
  <si>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</si>
  <si>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</si>
  <si>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</si>
  <si>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</si>
  <si>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</si>
  <si>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</si>
  <si>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</si>
  <si>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</si>
  <si>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</si>
  <si>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</si>
  <si>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</si>
  <si>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</si>
  <si>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</si>
  <si>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</si>
  <si>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</si>
  <si>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</si>
  <si>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</si>
  <si>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</si>
  <si>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</si>
  <si>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</si>
  <si>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</si>
  <si>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</si>
  <si>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</si>
  <si>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</si>
  <si>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</si>
  <si>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</si>
  <si>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</si>
  <si>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</si>
  <si>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</si>
  <si>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</si>
  <si>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</si>
  <si>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</si>
  <si>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</si>
  <si>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</si>
  <si>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</si>
  <si>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</si>
  <si>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</si>
  <si>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</si>
  <si>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</si>
  <si>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</si>
  <si>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</si>
  <si>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</si>
  <si>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</si>
  <si>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</si>
  <si>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</si>
  <si>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</si>
  <si>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</si>
  <si>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</si>
  <si>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</si>
  <si>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</si>
  <si>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</si>
  <si>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</si>
  <si>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</si>
  <si>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</si>
  <si>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</si>
  <si>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</si>
  <si>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</si>
  <si>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</si>
  <si>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</si>
  <si>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</si>
  <si>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</si>
  <si>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</si>
  <si>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</si>
  <si>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</si>
  <si>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</si>
  <si>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</si>
  <si>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</si>
  <si>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</si>
  <si>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</si>
  <si>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</si>
  <si>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</si>
  <si>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</si>
  <si>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</si>
  <si>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</si>
  <si>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</si>
  <si>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</si>
  <si>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</si>
  <si>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</si>
  <si>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</si>
  <si>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</si>
  <si>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</si>
  <si>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</si>
  <si>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</si>
  <si>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</si>
  <si>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</si>
  <si>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</si>
  <si>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</si>
  <si>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</si>
  <si>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</si>
  <si>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</si>
  <si>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</si>
  <si>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</si>
  <si>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</si>
  <si>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</si>
  <si>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</si>
  <si>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</si>
  <si>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</si>
  <si>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</si>
  <si>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</si>
  <si>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</si>
  <si>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</si>
  <si>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</si>
  <si>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</si>
  <si>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</si>
  <si>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</si>
  <si>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</si>
  <si>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</si>
  <si>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</si>
  <si>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</si>
  <si>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</si>
  <si>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</si>
  <si>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</si>
  <si>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</si>
  <si>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</si>
  <si>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</si>
  <si>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</si>
  <si>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</si>
  <si>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</si>
  <si>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</si>
  <si>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</si>
  <si>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</si>
  <si>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</si>
  <si>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</si>
  <si>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</si>
  <si>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</si>
  <si>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</si>
  <si>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</si>
  <si>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</si>
  <si>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</si>
  <si>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</si>
  <si>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</si>
  <si>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</si>
  <si>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</si>
  <si>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</si>
  <si>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</si>
  <si>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</si>
  <si>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</si>
  <si>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</si>
  <si>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</si>
  <si>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</si>
  <si>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</si>
  <si>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</si>
  <si>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</si>
  <si>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</si>
  <si>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</si>
  <si>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</si>
  <si>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</si>
  <si>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</si>
  <si>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</si>
  <si>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</si>
  <si>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</si>
  <si>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</si>
  <si>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</si>
  <si>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</si>
  <si>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</si>
  <si>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</si>
  <si>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</si>
  <si>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</si>
  <si>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</si>
  <si>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</si>
  <si>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</si>
  <si>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</si>
  <si>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</si>
  <si>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</si>
  <si>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</si>
  <si>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</si>
  <si>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</si>
  <si>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</si>
  <si>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</si>
  <si>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</si>
  <si>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</si>
  <si>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</si>
  <si>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</si>
  <si>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</si>
  <si>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</si>
  <si>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</si>
  <si>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</si>
  <si>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</si>
  <si>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</si>
  <si>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</si>
  <si>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</si>
  <si>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</si>
  <si>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</si>
  <si>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</si>
  <si>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</si>
  <si>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</si>
  <si>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</si>
  <si>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</si>
  <si>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</si>
  <si>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</si>
  <si>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</si>
  <si>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</si>
  <si>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</si>
  <si>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</si>
  <si>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</si>
  <si>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</si>
  <si>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</si>
  <si>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</si>
  <si>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</si>
  <si>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</si>
  <si>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</si>
  <si>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</si>
  <si>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</si>
  <si>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</si>
  <si>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</si>
  <si>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</si>
  <si>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</si>
  <si>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</si>
  <si>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</si>
  <si>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</si>
  <si>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</si>
  <si>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</si>
  <si>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</si>
  <si>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</si>
  <si>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</si>
  <si>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</si>
  <si>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</si>
  <si>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</si>
  <si>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</si>
  <si>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</si>
  <si>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</si>
  <si>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</si>
  <si>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</si>
  <si>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</si>
  <si>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</si>
  <si>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</si>
  <si>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</si>
  <si>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</si>
  <si>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</si>
  <si>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</si>
  <si>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</si>
  <si>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</si>
  <si>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</si>
  <si>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</si>
  <si>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</si>
  <si>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</si>
  <si>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</si>
  <si>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</si>
  <si>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</si>
  <si>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</si>
  <si>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</si>
  <si>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</si>
  <si>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</si>
  <si>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</si>
  <si>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</si>
  <si>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</si>
  <si>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</si>
  <si>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</si>
  <si>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</si>
  <si>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</si>
  <si>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</si>
  <si>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</si>
  <si>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</si>
  <si>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</si>
  <si>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</si>
  <si>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</si>
  <si>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</si>
  <si>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</si>
  <si>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</si>
  <si>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</si>
  <si>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</si>
  <si>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</si>
  <si>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</si>
  <si>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</si>
  <si>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</si>
  <si>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</si>
  <si>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</si>
  <si>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</si>
  <si>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</si>
  <si>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</si>
  <si>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</si>
  <si>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</si>
  <si>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</si>
  <si>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</si>
  <si>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</si>
  <si>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</si>
  <si>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</si>
  <si>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</si>
  <si>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</si>
  <si>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</si>
  <si>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</si>
  <si>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</si>
  <si>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</si>
  <si>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</si>
  <si>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</si>
  <si>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</si>
  <si>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</si>
  <si>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</si>
  <si>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</si>
  <si>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</si>
  <si>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</si>
  <si>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</si>
  <si>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</si>
  <si>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</si>
  <si>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</si>
  <si>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</si>
  <si>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</si>
  <si>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</si>
  <si>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</si>
  <si>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</si>
  <si>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</si>
  <si>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</si>
  <si>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</si>
  <si>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</si>
  <si>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</si>
  <si>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</si>
  <si>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</si>
  <si>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</si>
  <si>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</si>
  <si>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</si>
  <si>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</si>
  <si>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</si>
  <si>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</si>
  <si>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</si>
  <si>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</si>
  <si>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</si>
  <si>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</si>
  <si>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</si>
  <si>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</si>
  <si>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</si>
  <si>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</si>
  <si>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</si>
  <si>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</si>
  <si>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</si>
  <si>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</si>
  <si>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</si>
  <si>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</si>
  <si>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</si>
  <si>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</si>
  <si>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</si>
  <si>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</si>
  <si>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</si>
  <si>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</si>
  <si>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</si>
  <si>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</si>
  <si>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</si>
  <si>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</si>
  <si>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</si>
  <si>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</si>
  <si>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</si>
  <si>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</si>
  <si>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</si>
  <si>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</si>
  <si>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</si>
  <si>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</si>
  <si>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</si>
  <si>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</si>
  <si>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</si>
  <si>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</si>
  <si>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</si>
  <si>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</si>
  <si>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</si>
  <si>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</si>
  <si>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</si>
  <si>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</si>
  <si>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</si>
  <si>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</si>
  <si>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</si>
  <si>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</si>
  <si>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</si>
  <si>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</si>
  <si>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</si>
  <si>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</si>
  <si>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</si>
  <si>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</si>
  <si>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</si>
  <si>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</si>
  <si>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</si>
  <si>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</si>
  <si>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</si>
  <si>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</si>
  <si>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</si>
  <si>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</si>
  <si>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</si>
  <si>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</si>
  <si>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</si>
  <si>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</si>
  <si>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</si>
  <si>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</si>
  <si>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</si>
  <si>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</si>
  <si>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</si>
  <si>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</si>
  <si>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</si>
  <si>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</si>
  <si>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</si>
  <si>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</si>
  <si>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</si>
  <si>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</si>
  <si>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</si>
  <si>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</si>
  <si>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</si>
  <si>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</si>
  <si>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</si>
  <si>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</si>
  <si>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</si>
  <si>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</si>
  <si>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</si>
  <si>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</si>
  <si>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</si>
  <si>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</si>
  <si>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</si>
  <si>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</si>
  <si>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</si>
  <si>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</si>
  <si>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</si>
  <si>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</si>
  <si>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</si>
  <si>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</si>
  <si>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</si>
  <si>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</si>
  <si>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</si>
  <si>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</si>
  <si>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</si>
  <si>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</si>
  <si>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</si>
  <si>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</si>
  <si>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</si>
  <si>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</si>
  <si>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</si>
  <si>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</si>
  <si>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</si>
  <si>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</si>
  <si>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</si>
  <si>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</si>
  <si>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</si>
  <si>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</si>
  <si>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</si>
  <si>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</si>
  <si>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</si>
  <si>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</si>
  <si>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</si>
  <si>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</si>
  <si>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</si>
  <si>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</si>
  <si>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</si>
  <si>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</si>
  <si>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</si>
  <si>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</si>
  <si>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</si>
  <si>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</si>
  <si>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</si>
  <si>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</si>
  <si>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</si>
  <si>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</si>
  <si>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</si>
  <si>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</si>
  <si>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</si>
  <si>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</si>
  <si>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</si>
  <si>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</si>
  <si>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</si>
  <si>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</si>
  <si>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</si>
  <si>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</si>
  <si>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</si>
  <si>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</si>
  <si>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</si>
  <si>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</si>
  <si>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</si>
  <si>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</si>
  <si>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</si>
  <si>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</si>
  <si>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</si>
  <si>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</si>
  <si>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</si>
  <si>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</si>
  <si>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</si>
  <si>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</si>
  <si>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</si>
  <si>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</si>
  <si>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</si>
  <si>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</si>
  <si>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</si>
  <si>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</si>
  <si>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</si>
  <si>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</si>
  <si>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</si>
  <si>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</si>
  <si>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</si>
  <si>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</si>
  <si>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</si>
  <si>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</si>
  <si>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</si>
  <si>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</si>
  <si>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</si>
  <si>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</si>
  <si>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</si>
  <si>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</si>
  <si>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</si>
  <si>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</si>
  <si>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</si>
  <si>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</si>
  <si>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</si>
  <si>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</si>
  <si>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</si>
  <si>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</si>
  <si>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</si>
  <si>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</si>
  <si>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</si>
  <si>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</si>
  <si>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</si>
  <si>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</si>
  <si>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</si>
  <si>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</si>
  <si>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</si>
  <si>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</si>
  <si>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</si>
  <si>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</si>
  <si>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</si>
  <si>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</si>
  <si>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</si>
  <si>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</si>
  <si>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</si>
  <si>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</si>
  <si>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</si>
  <si>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</si>
  <si>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</si>
  <si>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</si>
  <si>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</si>
  <si>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</si>
  <si>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</si>
  <si>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</si>
  <si>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</si>
  <si>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</si>
  <si>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</si>
  <si>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</si>
  <si>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</si>
  <si>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</si>
  <si>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</si>
  <si>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</si>
  <si>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</si>
  <si>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</si>
  <si>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</si>
  <si>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</si>
  <si>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</si>
  <si>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</si>
  <si>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</si>
  <si>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</si>
  <si>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</si>
  <si>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</si>
  <si>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</si>
  <si>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</si>
  <si>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</si>
  <si>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</si>
  <si>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</si>
  <si>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</si>
  <si>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</si>
  <si>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</si>
  <si>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</si>
  <si>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</si>
  <si>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</si>
  <si>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</si>
  <si>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</si>
  <si>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</si>
  <si>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</si>
  <si>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</si>
  <si>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</si>
  <si>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</si>
  <si>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</si>
  <si>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</si>
  <si>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</si>
  <si>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</si>
  <si>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</si>
  <si>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</si>
  <si>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</si>
  <si>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</si>
  <si>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</si>
  <si>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</si>
  <si>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</si>
  <si>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</si>
  <si>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</si>
  <si>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</si>
  <si>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</si>
  <si>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</si>
  <si>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</si>
  <si>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</si>
  <si>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</si>
  <si>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</si>
  <si>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</si>
  <si>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</si>
  <si>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</si>
  <si>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</si>
  <si>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</si>
  <si>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</si>
  <si>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</si>
  <si>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</si>
  <si>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</si>
  <si>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</si>
  <si>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</si>
  <si>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</si>
  <si>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</si>
  <si>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</si>
  <si>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</si>
  <si>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</si>
  <si>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</si>
  <si>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</si>
  <si>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</si>
  <si>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</si>
  <si>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</si>
  <si>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</si>
  <si>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</si>
  <si>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</si>
  <si>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</si>
  <si>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</si>
  <si>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</si>
  <si>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</si>
  <si>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</si>
  <si>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</si>
  <si>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</si>
  <si>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</si>
  <si>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</si>
  <si>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</si>
  <si>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</si>
  <si>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</si>
  <si>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</si>
  <si>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</si>
  <si>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</si>
  <si>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</si>
  <si>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</si>
  <si>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</si>
  <si>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</si>
  <si>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</si>
  <si>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</si>
  <si>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</si>
  <si>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</si>
  <si>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</si>
  <si>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</si>
  <si>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</si>
  <si>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</si>
  <si>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</si>
  <si>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</si>
  <si>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</si>
  <si>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</si>
  <si>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</si>
  <si>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</si>
  <si>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</si>
  <si>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</si>
  <si>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</si>
  <si>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</si>
  <si>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</si>
  <si>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</si>
  <si>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</si>
  <si>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</si>
  <si>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</si>
  <si>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</si>
  <si>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</si>
  <si>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</si>
  <si>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</si>
  <si>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</si>
  <si>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</si>
  <si>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</si>
  <si>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</si>
  <si>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</si>
  <si>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</si>
  <si>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</si>
  <si>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</si>
  <si>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</si>
  <si>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</si>
  <si>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</si>
  <si>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</si>
  <si>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</si>
  <si>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</si>
  <si>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</si>
  <si>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</si>
  <si>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</si>
  <si>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</si>
  <si>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</si>
  <si>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</si>
  <si>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</si>
  <si>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</si>
  <si>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</si>
  <si>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</si>
  <si>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</si>
  <si>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</si>
  <si>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</si>
  <si>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</si>
  <si>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</si>
  <si>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</si>
  <si>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</si>
  <si>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</si>
  <si>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</si>
  <si>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</si>
  <si>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</si>
  <si>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</si>
  <si>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</si>
  <si>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</si>
  <si>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</si>
  <si>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</si>
  <si>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</si>
  <si>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</si>
  <si>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</si>
  <si>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</si>
  <si>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</si>
  <si>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</si>
  <si>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</si>
  <si>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</si>
  <si>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</si>
  <si>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</si>
  <si>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</si>
  <si>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</si>
  <si>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</si>
  <si>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</si>
  <si>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</si>
  <si>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</si>
  <si>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</si>
  <si>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</si>
  <si>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</si>
  <si>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</si>
  <si>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</si>
  <si>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</si>
  <si>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</si>
  <si>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</si>
  <si>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</si>
  <si>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</si>
  <si>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</si>
  <si>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</si>
  <si>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</si>
  <si>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</si>
  <si>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</si>
  <si>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</si>
  <si>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</si>
  <si>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</si>
  <si>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</si>
  <si>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</si>
  <si>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</si>
  <si>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</si>
  <si>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</si>
  <si>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</si>
  <si>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</si>
  <si>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</si>
  <si>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</si>
  <si>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</si>
  <si>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</si>
  <si>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</si>
  <si>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</si>
  <si>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</si>
  <si>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</si>
  <si>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</si>
  <si>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</si>
  <si>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</si>
  <si>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</si>
  <si>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</si>
  <si>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</si>
  <si>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</si>
  <si>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</si>
  <si>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</si>
  <si>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</si>
  <si>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</si>
  <si>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</si>
  <si>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</si>
  <si>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</si>
  <si>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</si>
  <si>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</si>
  <si>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</si>
  <si>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</si>
  <si>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</si>
  <si>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</si>
  <si>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</si>
  <si>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</si>
  <si>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</si>
  <si>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</si>
  <si>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</si>
  <si>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</si>
  <si>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</si>
  <si>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</si>
  <si>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</si>
  <si>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</si>
  <si>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</si>
  <si>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</si>
  <si>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</si>
  <si>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</si>
  <si>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</si>
  <si>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</si>
  <si>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</si>
  <si>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</si>
  <si>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</si>
  <si>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</si>
  <si>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</si>
  <si>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</si>
  <si>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</si>
  <si>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</si>
  <si>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</si>
  <si>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</si>
  <si>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</si>
  <si>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</si>
  <si>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</si>
  <si>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</si>
  <si>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</si>
  <si>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</si>
  <si>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</si>
  <si>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</si>
  <si>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</si>
  <si>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</si>
  <si>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</si>
  <si>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</si>
  <si>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</si>
  <si>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</si>
  <si>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</si>
  <si>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</si>
  <si>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</si>
  <si>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</si>
  <si>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</si>
  <si>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</si>
  <si>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</si>
  <si>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</si>
  <si>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</si>
  <si>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</si>
  <si>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</si>
  <si>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</si>
  <si>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</si>
  <si>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</si>
  <si>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</si>
  <si>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</si>
  <si>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</si>
  <si>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</si>
  <si>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</si>
  <si>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</si>
  <si>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</si>
  <si>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</si>
  <si>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</si>
  <si>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</si>
  <si>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</si>
  <si>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</si>
  <si>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</si>
  <si>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</si>
  <si>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</si>
  <si>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</si>
  <si>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</si>
  <si>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</si>
  <si>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</si>
  <si>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</si>
  <si>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</si>
  <si>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</si>
  <si>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</si>
  <si>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</si>
  <si>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</si>
  <si>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</si>
  <si>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</si>
  <si>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</si>
  <si>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</si>
  <si>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</si>
  <si>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</si>
  <si>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</si>
  <si>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</si>
  <si>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</si>
  <si>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</si>
  <si>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</si>
  <si>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</si>
  <si>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</si>
  <si>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</si>
  <si>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</si>
  <si>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</si>
  <si>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</si>
  <si>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</si>
  <si>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</si>
  <si>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</si>
  <si>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</si>
  <si>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</si>
  <si>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</si>
  <si>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</si>
  <si>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</si>
  <si>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</si>
  <si>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</si>
  <si>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</si>
  <si>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</si>
  <si>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</si>
  <si>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</si>
  <si>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</si>
  <si>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</si>
  <si>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</si>
  <si>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</si>
  <si>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</si>
  <si>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</si>
  <si>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</si>
  <si>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</si>
  <si>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</si>
  <si>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</si>
  <si>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</si>
  <si>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</si>
  <si>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</si>
  <si>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</si>
  <si>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</si>
  <si>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</si>
  <si>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</si>
  <si>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</si>
  <si>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</si>
  <si>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</si>
  <si>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</si>
  <si>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</si>
  <si>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</si>
  <si>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</si>
  <si>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</si>
  <si>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</si>
  <si>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</si>
  <si>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</si>
  <si>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</si>
  <si>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</si>
  <si>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</si>
  <si>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</si>
  <si>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</si>
  <si>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</si>
  <si>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</si>
  <si>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</si>
  <si>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</si>
  <si>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</si>
  <si>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</si>
  <si>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</si>
  <si>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</si>
  <si>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</si>
  <si>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</si>
  <si>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</si>
  <si>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</si>
  <si>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</si>
  <si>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</si>
  <si>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</si>
  <si>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</si>
  <si>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</si>
  <si>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</si>
  <si>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</si>
  <si>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</si>
  <si>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</si>
  <si>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</si>
  <si>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</si>
  <si>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</si>
  <si>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</si>
  <si>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</si>
  <si>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</si>
  <si>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</si>
  <si>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</si>
  <si>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</si>
  <si>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</si>
  <si>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</si>
  <si>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</si>
  <si>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</si>
  <si>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</si>
  <si>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</si>
  <si>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</si>
  <si>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</si>
  <si>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</si>
  <si>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</si>
  <si>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</si>
  <si>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</si>
  <si>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</si>
  <si>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</si>
  <si>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</si>
  <si>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</si>
  <si>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</si>
  <si>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</si>
  <si>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</si>
  <si>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</si>
  <si>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</si>
  <si>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</si>
  <si>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</si>
  <si>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</si>
  <si>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</si>
  <si>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</si>
  <si>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</si>
  <si>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</si>
  <si>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</si>
  <si>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</si>
  <si>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</si>
  <si>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</si>
  <si>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</si>
  <si>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</si>
  <si>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</si>
  <si>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</si>
  <si>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</si>
  <si>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</si>
  <si>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</si>
  <si>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</si>
  <si>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</si>
  <si>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</si>
  <si>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</si>
  <si>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</si>
  <si>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</si>
  <si>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</si>
  <si>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</si>
  <si>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</si>
  <si>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</si>
  <si>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</si>
  <si>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</si>
  <si>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</si>
  <si>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</si>
  <si>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</si>
  <si>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</si>
  <si>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</si>
  <si>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</si>
  <si>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</si>
  <si>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</si>
  <si>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</si>
  <si>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</si>
  <si>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</si>
  <si>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</si>
  <si>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</si>
  <si>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</si>
  <si>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</si>
  <si>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</si>
  <si>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</si>
  <si>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</si>
  <si>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</si>
  <si>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</si>
  <si>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</si>
  <si>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</si>
  <si>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</si>
  <si>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</si>
  <si>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</si>
  <si>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</si>
  <si>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</si>
  <si>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</si>
  <si>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</si>
  <si>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</si>
  <si>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</si>
  <si>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</si>
  <si>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</si>
  <si>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</si>
  <si>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</si>
  <si>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</si>
  <si>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</si>
  <si>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</si>
  <si>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</si>
  <si>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</si>
  <si>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</si>
  <si>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</si>
  <si>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</si>
  <si>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</si>
  <si>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</si>
  <si>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</si>
  <si>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</si>
  <si>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</si>
  <si>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</si>
  <si>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</si>
  <si>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</si>
  <si>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</si>
  <si>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</si>
  <si>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</si>
  <si>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</si>
  <si>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</si>
  <si>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</si>
  <si>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</si>
  <si>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</si>
  <si>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</si>
  <si>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</si>
  <si>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</si>
  <si>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</si>
  <si>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</si>
  <si>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</si>
  <si>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</si>
  <si>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</si>
  <si>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</si>
  <si>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</si>
  <si>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</si>
  <si>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</si>
  <si>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</si>
  <si>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</si>
  <si>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</si>
  <si>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</si>
  <si>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</si>
  <si>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</si>
  <si>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</si>
  <si>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</si>
  <si>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</si>
  <si>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</si>
  <si>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</si>
  <si>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</si>
  <si>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</si>
  <si>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</si>
  <si>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</si>
  <si>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</si>
  <si>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</si>
  <si>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</si>
  <si>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</si>
  <si>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</si>
  <si>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</si>
  <si>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</si>
  <si>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</si>
  <si>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</si>
  <si>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</si>
  <si>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</si>
  <si>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</si>
  <si>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</si>
  <si>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</si>
  <si>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</si>
  <si>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</si>
  <si>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</si>
  <si>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</si>
  <si>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</si>
  <si>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</si>
  <si>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</si>
  <si>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</si>
  <si>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</si>
  <si>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</si>
  <si>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</si>
  <si>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</si>
  <si>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</si>
  <si>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</si>
  <si>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</si>
  <si>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</si>
  <si>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</si>
  <si>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</si>
  <si>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</si>
  <si>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</si>
  <si>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</si>
  <si>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</si>
  <si>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</si>
  <si>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</si>
  <si>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</si>
  <si>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</si>
  <si>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</si>
  <si>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</si>
  <si>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</si>
  <si>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</si>
  <si>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</si>
  <si>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</si>
  <si>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</si>
  <si>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</si>
  <si>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</si>
  <si>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</si>
  <si>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</si>
  <si>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</si>
  <si>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</si>
  <si>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</si>
  <si>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</si>
  <si>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</si>
  <si>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</si>
  <si>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</si>
  <si>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</si>
  <si>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</si>
  <si>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</si>
  <si>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</si>
  <si>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</si>
  <si>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</si>
  <si>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</si>
  <si>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</si>
  <si>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</si>
  <si>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</si>
  <si>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</si>
  <si>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</si>
  <si>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</si>
  <si>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</si>
  <si>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</si>
  <si>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</si>
  <si>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</si>
  <si>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</si>
  <si>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</si>
  <si>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</si>
  <si>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</si>
  <si>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</si>
  <si>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</si>
  <si>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</si>
  <si>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</si>
  <si>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</si>
  <si>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</si>
  <si>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</si>
  <si>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</si>
  <si>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</si>
  <si>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</si>
  <si>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</si>
  <si>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</si>
  <si>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</si>
  <si>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</si>
  <si>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</si>
  <si>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</si>
  <si>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</si>
  <si>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</si>
  <si>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</si>
  <si>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</si>
  <si>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</si>
  <si>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</si>
  <si>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</si>
  <si>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</si>
  <si>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</si>
  <si>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</si>
  <si>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</si>
  <si>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</si>
  <si>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</si>
  <si>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</si>
  <si>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</si>
  <si>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</si>
  <si>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</si>
  <si>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</si>
  <si>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</si>
  <si>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</si>
  <si>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</si>
  <si>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</si>
  <si>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</si>
  <si>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</si>
  <si>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</si>
  <si>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</si>
  <si>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</si>
  <si>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</si>
  <si>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</si>
  <si>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</si>
  <si>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</si>
  <si>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</si>
  <si>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</si>
  <si>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</si>
  <si>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</si>
  <si>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</si>
  <si>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</si>
  <si>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</si>
  <si>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</si>
  <si>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</si>
  <si>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</si>
  <si>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</si>
  <si>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</si>
  <si>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</si>
  <si>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</si>
  <si>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</si>
  <si>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</si>
  <si>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</si>
  <si>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</si>
  <si>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</si>
  <si>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</si>
  <si>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</si>
  <si>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</si>
  <si>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</si>
  <si>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</si>
  <si>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</si>
  <si>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</si>
  <si>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</si>
  <si>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</si>
  <si>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</si>
  <si>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</si>
  <si>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</si>
  <si>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</si>
  <si>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</si>
  <si>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</si>
  <si>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</si>
  <si>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</si>
  <si>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</si>
  <si>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</si>
  <si>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</si>
  <si>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</si>
  <si>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</si>
  <si>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</si>
  <si>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</si>
  <si>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</si>
  <si>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</si>
  <si>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</si>
  <si>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</si>
  <si>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</si>
  <si>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</si>
  <si>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</si>
  <si>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</si>
  <si>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</si>
  <si>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</si>
  <si>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</si>
  <si>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</si>
  <si>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</si>
  <si>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</si>
  <si>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</si>
  <si>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</si>
  <si>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</si>
  <si>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</si>
  <si>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</si>
  <si>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</si>
  <si>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</si>
  <si>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</si>
  <si>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</si>
  <si>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</si>
  <si>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</si>
  <si>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</si>
  <si>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</si>
  <si>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</si>
  <si>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</si>
  <si>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</si>
  <si>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</si>
  <si>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</si>
  <si>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</si>
  <si>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</si>
  <si>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</si>
  <si>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</si>
  <si>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</si>
  <si>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</si>
  <si>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</si>
  <si>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</si>
  <si>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</si>
  <si>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</si>
  <si>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</si>
  <si>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</si>
  <si>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</si>
  <si>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</si>
  <si>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</si>
  <si>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</si>
  <si>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</si>
  <si>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</si>
  <si>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</si>
  <si>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</si>
  <si>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</si>
  <si>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</si>
  <si>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</si>
  <si>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</si>
  <si>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</si>
  <si>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</si>
  <si>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</si>
  <si>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</si>
  <si>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</si>
  <si>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</si>
  <si>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</si>
  <si>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</si>
  <si>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</si>
  <si>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</si>
  <si>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</si>
  <si>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</si>
  <si>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</si>
  <si>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</si>
  <si>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</si>
  <si>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</si>
  <si>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</si>
  <si>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</si>
  <si>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</si>
  <si>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</si>
  <si>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</si>
  <si>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</si>
  <si>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</si>
  <si>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</si>
  <si>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</si>
  <si>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</si>
  <si>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</si>
  <si>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</si>
  <si>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</si>
  <si>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</si>
  <si>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</si>
  <si>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</si>
  <si>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</si>
  <si>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</si>
  <si>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</si>
  <si>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</si>
  <si>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</si>
  <si>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</si>
  <si>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</si>
  <si>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</si>
  <si>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</si>
  <si>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</si>
  <si>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</si>
  <si>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</si>
  <si>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</si>
  <si>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</si>
  <si>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</si>
  <si>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</si>
  <si>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</si>
  <si>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</si>
  <si>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</si>
  <si>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</si>
  <si>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</si>
  <si>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</si>
  <si>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</si>
  <si>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</si>
  <si>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</si>
  <si>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</si>
  <si>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</si>
  <si>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</si>
  <si>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</si>
  <si>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</si>
  <si>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</si>
  <si>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</si>
  <si>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</si>
  <si>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</si>
  <si>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</si>
  <si>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</si>
  <si>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</si>
  <si>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</si>
  <si>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</si>
  <si>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</si>
  <si>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</si>
  <si>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</si>
  <si>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</si>
  <si>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</si>
  <si>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</si>
  <si>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</si>
  <si>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</si>
  <si>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</si>
  <si>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</si>
  <si>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</si>
  <si>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</si>
  <si>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</si>
  <si>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</si>
  <si>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</si>
  <si>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</si>
  <si>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</si>
  <si>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</si>
  <si>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</si>
  <si>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</si>
  <si>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</si>
  <si>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</si>
  <si>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</si>
  <si>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</si>
  <si>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</si>
  <si>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</si>
  <si>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</si>
  <si>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</si>
  <si>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</si>
  <si>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</si>
  <si>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</si>
  <si>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</si>
  <si>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</si>
  <si>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</si>
  <si>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</si>
  <si>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</si>
  <si>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</si>
  <si>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</si>
  <si>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</si>
  <si>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</si>
  <si>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</si>
  <si>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</si>
  <si>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</si>
  <si>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</si>
  <si>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</si>
  <si>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</si>
  <si>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</si>
  <si>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</si>
  <si>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</si>
  <si>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</si>
  <si>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</si>
  <si>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</si>
  <si>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</si>
  <si>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</si>
  <si>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</si>
  <si>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</si>
  <si>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</si>
  <si>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</si>
  <si>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</si>
  <si>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</si>
  <si>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</si>
  <si>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</si>
  <si>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</si>
  <si>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</si>
  <si>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</si>
  <si>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</si>
  <si>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</si>
  <si>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</si>
  <si>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</si>
  <si>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</si>
  <si>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</si>
  <si>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</si>
  <si>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</si>
  <si>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</si>
  <si>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</si>
  <si>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</si>
  <si>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</si>
  <si>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</si>
  <si>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</si>
  <si>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</si>
  <si>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</si>
  <si>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</si>
  <si>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</si>
  <si>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</si>
  <si>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</si>
  <si>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</si>
  <si>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</si>
  <si>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</si>
  <si>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</si>
  <si>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</si>
  <si>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</si>
  <si>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</si>
  <si>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</si>
  <si>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</si>
  <si>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</si>
  <si>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</si>
  <si>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</si>
  <si>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</si>
  <si>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</si>
  <si>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</si>
  <si>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</si>
  <si>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</si>
  <si>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</si>
  <si>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</si>
  <si>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</si>
  <si>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</si>
  <si>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</si>
  <si>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</si>
  <si>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</si>
  <si>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</si>
  <si>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</si>
  <si>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</si>
  <si>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</si>
  <si>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</si>
  <si>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</si>
  <si>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</si>
  <si>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</si>
  <si>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</si>
  <si>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</si>
  <si>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</si>
  <si>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</si>
  <si>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</si>
  <si>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</si>
  <si>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</si>
  <si>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</si>
  <si>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</si>
  <si>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</si>
  <si>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</si>
  <si>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</si>
  <si>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</si>
  <si>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</si>
  <si>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</si>
  <si>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</si>
  <si>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</si>
  <si>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</si>
  <si>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</si>
  <si>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</si>
  <si>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</si>
  <si>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</si>
  <si>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</si>
  <si>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</si>
  <si>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</si>
  <si>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</si>
  <si>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</si>
  <si>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</si>
  <si>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</si>
  <si>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</si>
  <si>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</si>
  <si>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</si>
  <si>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</si>
  <si>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</si>
  <si>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</si>
  <si>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</si>
  <si>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</si>
  <si>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</si>
  <si>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</si>
  <si>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</si>
  <si>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</si>
  <si>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</si>
  <si>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</si>
  <si>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</si>
  <si>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</si>
  <si>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</si>
  <si>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</si>
  <si>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</si>
  <si>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</si>
  <si>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</si>
  <si>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</si>
  <si>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</si>
  <si>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</si>
  <si>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</si>
  <si>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</si>
  <si>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</si>
  <si>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</si>
  <si>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</si>
  <si>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</si>
  <si>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</si>
  <si>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</si>
  <si>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</si>
  <si>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</si>
  <si>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</si>
  <si>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</si>
  <si>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</si>
  <si>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</si>
  <si>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</si>
  <si>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</si>
  <si>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</si>
  <si>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</si>
  <si>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</si>
  <si>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</si>
  <si>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</si>
  <si>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</si>
  <si>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</si>
  <si>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</si>
  <si>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</si>
  <si>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</si>
  <si>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</si>
  <si>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</si>
  <si>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</si>
  <si>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</si>
  <si>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</si>
  <si>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</si>
  <si>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</si>
  <si>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</si>
  <si>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</si>
  <si>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</si>
  <si>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</si>
  <si>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</si>
  <si>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</si>
  <si>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</si>
  <si>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</si>
  <si>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</si>
  <si>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</si>
  <si>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</si>
  <si>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</si>
  <si>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</si>
  <si>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</si>
  <si>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</si>
  <si>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</si>
  <si>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</si>
  <si>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</si>
  <si>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</si>
  <si>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</si>
  <si>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</si>
  <si>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</si>
  <si>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</si>
  <si>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</si>
  <si>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</si>
  <si>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</si>
  <si>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</si>
  <si>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</si>
  <si>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</si>
  <si>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</si>
  <si>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</si>
  <si>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</si>
  <si>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</si>
  <si>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</si>
  <si>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</si>
  <si>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</si>
  <si>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</si>
  <si>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</si>
  <si>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</si>
  <si>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</si>
  <si>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</si>
  <si>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</si>
  <si>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</si>
  <si>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</si>
  <si>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</si>
  <si>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</si>
  <si>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</si>
  <si>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</si>
  <si>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</si>
  <si>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</si>
  <si>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</si>
  <si>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</si>
  <si>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</si>
  <si>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</si>
  <si>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</si>
  <si>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</si>
  <si>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</si>
  <si>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</si>
  <si>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</si>
  <si>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</si>
  <si>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</si>
  <si>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</si>
  <si>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</si>
  <si>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</si>
  <si>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</si>
  <si>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</si>
  <si>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</si>
  <si>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</si>
  <si>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</si>
  <si>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</si>
  <si>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</si>
  <si>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</si>
  <si>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</si>
  <si>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</si>
  <si>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</si>
  <si>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</si>
  <si>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</si>
  <si>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</si>
  <si>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</si>
  <si>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</si>
  <si>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</si>
  <si>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</si>
  <si>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</si>
  <si>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</si>
  <si>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</si>
  <si>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</si>
  <si>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</si>
  <si>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</si>
  <si>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</si>
  <si>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</si>
  <si>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</si>
  <si>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</si>
  <si>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</si>
  <si>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</si>
  <si>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</si>
  <si>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</si>
  <si>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</si>
  <si>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</si>
  <si>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</si>
  <si>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</si>
  <si>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</si>
  <si>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</si>
  <si>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</si>
  <si>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</si>
  <si>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</si>
  <si>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</si>
  <si>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</si>
  <si>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</si>
  <si>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</si>
  <si>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</si>
  <si>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</si>
  <si>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</si>
  <si>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</si>
  <si>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</si>
  <si>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</si>
  <si>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</si>
  <si>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</si>
  <si>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</si>
  <si>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</si>
  <si>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</si>
  <si>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</si>
  <si>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</si>
  <si>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</si>
  <si>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</si>
  <si>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</si>
  <si>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</si>
  <si>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</si>
  <si>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</si>
  <si>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</si>
  <si>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</si>
  <si>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</si>
  <si>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</si>
  <si>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</si>
  <si>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</si>
  <si>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</si>
  <si>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</si>
  <si>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</si>
  <si>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</si>
  <si>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</si>
  <si>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</si>
  <si>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</si>
  <si>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</si>
  <si>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</si>
  <si>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</si>
  <si>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</si>
  <si>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</si>
  <si>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</si>
  <si>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</si>
  <si>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</si>
  <si>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</si>
  <si>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</si>
  <si>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</si>
  <si>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</si>
  <si>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</si>
  <si>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</si>
  <si>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</si>
  <si>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</si>
  <si>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</si>
  <si>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</si>
  <si>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</si>
  <si>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</si>
  <si>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</si>
  <si>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</si>
  <si>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</si>
  <si>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</si>
  <si>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</si>
  <si>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</si>
  <si>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</si>
  <si>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</si>
  <si>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</si>
  <si>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</si>
  <si>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</si>
  <si>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</si>
  <si>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</si>
  <si>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</si>
  <si>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</si>
  <si>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</si>
  <si>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</si>
  <si>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</si>
  <si>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</si>
  <si>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</si>
  <si>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</si>
  <si>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</si>
  <si>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</si>
  <si>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</si>
  <si>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</si>
  <si>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</si>
  <si>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</si>
  <si>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</si>
  <si>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</si>
  <si>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</si>
  <si>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</si>
  <si>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</si>
  <si>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</si>
  <si>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</si>
  <si>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</si>
  <si>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</si>
  <si>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</si>
  <si>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</si>
  <si>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</si>
  <si>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</si>
  <si>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</si>
  <si>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</si>
  <si>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</si>
  <si>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</si>
  <si>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</si>
  <si>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</si>
  <si>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</si>
  <si>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</si>
  <si>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</si>
  <si>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</si>
  <si>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</si>
  <si>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</si>
  <si>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</si>
  <si>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</si>
  <si>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</si>
  <si>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</si>
  <si>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</si>
  <si>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</si>
  <si>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</si>
  <si>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</si>
  <si>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</si>
  <si>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</si>
  <si>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</si>
  <si>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</si>
  <si>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</si>
  <si>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</si>
  <si>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</si>
  <si>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</si>
  <si>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</si>
  <si>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</si>
  <si>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</si>
  <si>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</si>
  <si>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</si>
  <si>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</si>
  <si>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</si>
  <si>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</si>
  <si>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</si>
  <si>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</si>
  <si>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</si>
  <si>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</si>
  <si>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</si>
  <si>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</si>
  <si>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</si>
  <si>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</si>
  <si>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</si>
  <si>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</si>
  <si>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</si>
  <si>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</si>
  <si>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</si>
  <si>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</si>
  <si>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</si>
  <si>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</si>
  <si>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</si>
  <si>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</si>
  <si>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</si>
  <si>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</si>
  <si>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</si>
  <si>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</si>
  <si>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</si>
  <si>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</si>
  <si>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</si>
  <si>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</si>
  <si>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</si>
  <si>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</si>
  <si>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</si>
  <si>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</si>
  <si>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</si>
  <si>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</si>
  <si>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</si>
  <si>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</si>
  <si>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</si>
  <si>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</si>
  <si>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</si>
  <si>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</si>
  <si>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</si>
  <si>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</si>
  <si>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</si>
  <si>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</si>
  <si>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</si>
  <si>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</si>
  <si>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</si>
  <si>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</si>
  <si>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</si>
  <si>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</si>
  <si>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</si>
  <si>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</si>
  <si>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</si>
  <si>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</si>
  <si>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</si>
  <si>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</si>
  <si>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</si>
  <si>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</si>
  <si>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</si>
  <si>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</si>
  <si>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</si>
  <si>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</si>
  <si>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</si>
  <si>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</si>
  <si>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</si>
  <si>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</si>
  <si>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</si>
  <si>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</si>
  <si>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</si>
  <si>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</si>
  <si>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</si>
  <si>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</si>
  <si>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</si>
  <si>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</si>
  <si>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</si>
  <si>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</si>
  <si>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</si>
  <si>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</si>
  <si>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</si>
  <si>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</si>
  <si>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</si>
  <si>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</si>
  <si>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</si>
  <si>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</si>
  <si>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</si>
  <si>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</si>
  <si>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</si>
  <si>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</si>
  <si>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</si>
  <si>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</si>
  <si>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</si>
  <si>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</si>
  <si>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</si>
  <si>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</si>
  <si>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</si>
  <si>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</si>
  <si>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</si>
  <si>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</si>
  <si>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</si>
  <si>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</si>
  <si>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</si>
  <si>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</si>
  <si>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</si>
  <si>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</si>
  <si>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</si>
  <si>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</si>
  <si>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</si>
  <si>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</si>
  <si>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</si>
  <si>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</si>
  <si>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</si>
  <si>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</si>
  <si>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</si>
  <si>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</si>
  <si>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</si>
  <si>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</si>
  <si>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</si>
  <si>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</si>
  <si>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</si>
  <si>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</si>
  <si>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</si>
  <si>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</si>
  <si>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</si>
  <si>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</si>
  <si>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</si>
  <si>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</si>
  <si>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</si>
  <si>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</si>
  <si>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</si>
  <si>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</si>
  <si>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</si>
  <si>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</si>
  <si>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</si>
  <si>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</si>
  <si>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</si>
  <si>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</si>
  <si>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</si>
  <si>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</si>
  <si>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</si>
  <si>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</si>
  <si>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</si>
  <si>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</si>
  <si>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</si>
  <si>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</si>
  <si>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</si>
  <si>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</si>
  <si>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</si>
  <si>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</si>
  <si>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</si>
  <si>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</si>
  <si>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</si>
  <si>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</si>
  <si>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</si>
  <si>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</si>
  <si>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</si>
  <si>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</si>
  <si>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</si>
  <si>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</si>
  <si>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</si>
  <si>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</si>
  <si>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</si>
  <si>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</si>
  <si>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</si>
  <si>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</si>
  <si>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</si>
  <si>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</si>
  <si>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</si>
  <si>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</si>
  <si>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</si>
  <si>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</si>
  <si>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</si>
  <si>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</si>
  <si>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</si>
  <si>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</si>
  <si>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</si>
  <si>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</si>
  <si>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</si>
  <si>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</si>
  <si>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</si>
  <si>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</si>
  <si>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</si>
  <si>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</si>
  <si>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</si>
  <si>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</si>
  <si>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</si>
  <si>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</si>
  <si>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</si>
  <si>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</si>
  <si>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</si>
  <si>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</si>
  <si>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</si>
  <si>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</si>
  <si>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</si>
  <si>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</si>
  <si>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</si>
  <si>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</si>
  <si>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</si>
  <si>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</si>
  <si>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</si>
  <si>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</si>
  <si>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</si>
  <si>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</si>
  <si>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</si>
  <si>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</si>
  <si>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</si>
  <si>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</si>
  <si>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</si>
  <si>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</si>
  <si>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</si>
  <si>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</si>
  <si>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</si>
  <si>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</si>
  <si>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</si>
  <si>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</si>
  <si>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</si>
  <si>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</si>
  <si>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</si>
  <si>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</si>
  <si>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</si>
  <si>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</si>
  <si>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</si>
  <si>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</si>
  <si>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</si>
  <si>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</si>
  <si>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</si>
  <si>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</si>
  <si>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</si>
  <si>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</si>
  <si>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</si>
  <si>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</si>
  <si>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</si>
  <si>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</si>
  <si>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</si>
  <si>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</si>
  <si>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</si>
  <si>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</si>
  <si>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</si>
  <si>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</si>
  <si>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</si>
  <si>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</si>
  <si>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</si>
  <si>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</si>
  <si>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</si>
  <si>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</si>
  <si>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</si>
  <si>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</si>
  <si>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</si>
  <si>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</si>
  <si>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</si>
  <si>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</si>
  <si>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</si>
  <si>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</si>
  <si>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</si>
  <si>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</si>
  <si>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</si>
  <si>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</si>
  <si>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</si>
  <si>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</si>
  <si>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</si>
  <si>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</si>
  <si>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</si>
  <si>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</si>
  <si>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</si>
  <si>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</si>
  <si>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</si>
  <si>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</si>
  <si>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</si>
  <si>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</si>
  <si>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</si>
  <si>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</si>
  <si>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</si>
  <si>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</si>
  <si>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</si>
  <si>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</si>
  <si>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</si>
  <si>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</si>
  <si>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</si>
  <si>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</si>
  <si>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</si>
  <si>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</si>
  <si>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</si>
  <si>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</si>
  <si>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</si>
  <si>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</si>
  <si>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</si>
  <si>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</si>
  <si>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</si>
  <si>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</si>
  <si>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</si>
  <si>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</si>
  <si>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</si>
  <si>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</si>
  <si>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</si>
  <si>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</si>
  <si>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</si>
  <si>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</si>
  <si>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</si>
  <si>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</si>
  <si>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</si>
  <si>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</si>
  <si>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</si>
  <si>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</si>
  <si>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</si>
  <si>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</si>
  <si>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</si>
  <si>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</si>
  <si>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</si>
  <si>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</si>
  <si>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</si>
  <si>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</si>
  <si>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</si>
  <si>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</si>
  <si>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</si>
  <si>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</si>
  <si>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</si>
  <si>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</si>
  <si>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</si>
  <si>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</si>
  <si>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</si>
  <si>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</si>
  <si>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</si>
  <si>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</si>
  <si>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</si>
  <si>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</si>
  <si>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</si>
  <si>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</si>
  <si>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</si>
  <si>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</si>
  <si>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</si>
  <si>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</si>
  <si>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</si>
  <si>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</si>
  <si>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</si>
  <si>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</si>
  <si>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</si>
  <si>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</si>
  <si>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</si>
  <si>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</si>
  <si>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</si>
  <si>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</si>
  <si>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</si>
  <si>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</si>
  <si>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</si>
  <si>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</si>
  <si>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</si>
  <si>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</si>
  <si>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</si>
  <si>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</si>
  <si>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</si>
  <si>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</si>
  <si>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</si>
  <si>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</si>
  <si>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</si>
  <si>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</si>
  <si>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</si>
  <si>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</si>
  <si>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</si>
  <si>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</si>
  <si>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</si>
  <si>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</si>
  <si>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</si>
  <si>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</si>
  <si>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</si>
  <si>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</si>
  <si>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</si>
  <si>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</si>
  <si>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</si>
  <si>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</si>
  <si>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</si>
  <si>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</si>
  <si>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</si>
  <si>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</si>
  <si>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</si>
  <si>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</si>
  <si>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</si>
  <si>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</si>
  <si>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</si>
  <si>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</si>
  <si>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</si>
  <si>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</si>
  <si>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</si>
  <si>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</si>
  <si>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</si>
  <si>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</si>
  <si>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</si>
  <si>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</si>
  <si>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</si>
  <si>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</si>
  <si>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</si>
  <si>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</si>
  <si>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</si>
  <si>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</si>
  <si>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</si>
  <si>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</si>
  <si>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</si>
  <si>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</si>
  <si>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</si>
  <si>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</si>
  <si>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</si>
  <si>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</si>
  <si>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</si>
  <si>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</si>
  <si>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</si>
  <si>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</si>
  <si>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</si>
  <si>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</si>
  <si>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</si>
  <si>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</si>
  <si>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</si>
  <si>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</si>
  <si>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</si>
  <si>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</si>
  <si>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</si>
  <si>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</si>
  <si>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</si>
  <si>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</si>
  <si>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</si>
  <si>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</si>
  <si>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</si>
  <si>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</si>
  <si>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</si>
  <si>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</si>
  <si>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</si>
  <si>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</si>
  <si>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</si>
  <si>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</si>
  <si>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</si>
  <si>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</si>
  <si>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</si>
  <si>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</si>
  <si>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</si>
  <si>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</si>
  <si>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</si>
  <si>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</si>
  <si>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</si>
  <si>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</si>
  <si>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</si>
  <si>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</si>
  <si>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</si>
  <si>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</si>
  <si>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</si>
  <si>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</si>
  <si>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</si>
  <si>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</si>
  <si>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</si>
  <si>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</si>
  <si>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</si>
  <si>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</si>
  <si>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</si>
  <si>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</si>
  <si>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</si>
  <si>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</si>
  <si>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</si>
  <si>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</si>
  <si>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</si>
  <si>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</si>
  <si>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</si>
  <si>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</si>
  <si>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</si>
  <si>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</si>
  <si>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</si>
  <si>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</si>
  <si>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</si>
  <si>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</si>
  <si>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</si>
  <si>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</si>
  <si>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</si>
  <si>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</si>
  <si>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</si>
  <si>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</si>
  <si>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</si>
  <si>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</si>
  <si>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</si>
  <si>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</si>
  <si>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</si>
  <si>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</si>
  <si>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</si>
  <si>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</si>
  <si>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</si>
  <si>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</si>
  <si>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</si>
  <si>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</si>
  <si>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</si>
  <si>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</si>
  <si>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</si>
  <si>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</si>
  <si>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</si>
  <si>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</si>
  <si>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</si>
  <si>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</si>
  <si>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</si>
  <si>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</si>
  <si>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</si>
  <si>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</si>
  <si>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</si>
  <si>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</si>
  <si>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</si>
  <si>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</si>
  <si>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</si>
  <si>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</si>
  <si>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</si>
  <si>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</si>
  <si>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</si>
  <si>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</si>
  <si>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</si>
  <si>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</si>
  <si>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</si>
  <si>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</si>
  <si>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</si>
  <si>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</si>
  <si>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</si>
  <si>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</si>
  <si>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</si>
  <si>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</si>
  <si>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</si>
  <si>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</si>
  <si>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</si>
  <si>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</si>
  <si>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</si>
  <si>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</si>
  <si>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</si>
  <si>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</si>
  <si>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</si>
  <si>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</si>
  <si>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</si>
  <si>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</si>
  <si>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</si>
  <si>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</si>
  <si>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</si>
  <si>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</si>
  <si>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</si>
  <si>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</si>
  <si>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</si>
  <si>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</si>
  <si>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</si>
  <si>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</si>
  <si>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</si>
  <si>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</si>
  <si>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</si>
  <si>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</si>
  <si>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</si>
  <si>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</si>
  <si>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</si>
  <si>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</si>
  <si>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</si>
  <si>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</si>
  <si>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</si>
  <si>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</si>
  <si>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</si>
  <si>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</si>
  <si>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</si>
  <si>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</si>
  <si>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</si>
  <si>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</si>
  <si>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</si>
  <si>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</si>
  <si>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</si>
  <si>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</si>
  <si>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</si>
  <si>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</si>
  <si>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</si>
  <si>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</si>
  <si>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</si>
  <si>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</si>
  <si>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</si>
  <si>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</si>
  <si>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</si>
  <si>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</si>
  <si>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</si>
  <si>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</si>
  <si>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</si>
  <si>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</si>
  <si>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</si>
  <si>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</si>
  <si>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</si>
  <si>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</si>
  <si>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</si>
  <si>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</si>
  <si>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</si>
  <si>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</si>
  <si>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</si>
  <si>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</si>
  <si>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</si>
  <si>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</si>
  <si>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</si>
  <si>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</si>
  <si>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</si>
  <si>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</si>
  <si>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</si>
  <si>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</si>
  <si>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</si>
  <si>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</si>
  <si>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</si>
  <si>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</si>
  <si>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</si>
  <si>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</si>
  <si>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</si>
  <si>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</si>
  <si>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</si>
  <si>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</si>
  <si>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</si>
  <si>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</si>
  <si>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</si>
  <si>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</si>
  <si>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</si>
  <si>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</si>
  <si>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</si>
  <si>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</si>
  <si>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</si>
  <si>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</si>
  <si>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</si>
  <si>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</si>
  <si>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</si>
  <si>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</si>
  <si>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</si>
  <si>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</si>
  <si>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</si>
  <si>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</si>
  <si>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</si>
  <si>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</si>
  <si>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</si>
  <si>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</si>
  <si>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</si>
  <si>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</si>
  <si>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</si>
  <si>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</si>
  <si>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</si>
  <si>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</si>
  <si>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</si>
  <si>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</si>
  <si>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</si>
  <si>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</si>
  <si>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</si>
  <si>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</si>
  <si>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</si>
  <si>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</si>
  <si>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</si>
  <si>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</si>
  <si>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</si>
  <si>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</si>
  <si>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</si>
  <si>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</si>
  <si>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</si>
  <si>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</si>
  <si>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</si>
  <si>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</si>
  <si>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</si>
  <si>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</si>
  <si>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</si>
  <si>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</si>
  <si>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</si>
  <si>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</si>
  <si>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</si>
  <si>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</si>
  <si>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</si>
  <si>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</si>
  <si>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</si>
  <si>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</si>
  <si>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</si>
  <si>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</si>
  <si>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</si>
  <si>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</si>
  <si>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</si>
  <si>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</si>
  <si>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</si>
  <si>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</si>
  <si>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</si>
  <si>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</si>
  <si>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</si>
  <si>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</si>
  <si>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</si>
  <si>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</si>
  <si>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</si>
  <si>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</si>
  <si>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</si>
  <si>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</si>
  <si>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</si>
  <si>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</si>
  <si>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</si>
  <si>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</si>
  <si>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</si>
  <si>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</si>
  <si>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</si>
  <si>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</si>
  <si>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</si>
  <si>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</si>
  <si>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</si>
  <si>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</si>
  <si>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</si>
  <si>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</si>
  <si>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</si>
  <si>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</si>
  <si>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</si>
  <si>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</si>
  <si>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</si>
  <si>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</si>
  <si>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</si>
  <si>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</si>
  <si>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</si>
  <si>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</si>
  <si>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</si>
  <si>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</si>
  <si>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</si>
  <si>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</si>
  <si>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</si>
  <si>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</si>
  <si>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</si>
  <si>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</si>
  <si>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</si>
  <si>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</si>
  <si>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</si>
  <si>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</si>
  <si>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</si>
  <si>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</si>
  <si>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</si>
  <si>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</si>
  <si>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</si>
  <si>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</si>
  <si>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</si>
  <si>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</si>
  <si>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</si>
  <si>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</si>
  <si>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</si>
  <si>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</si>
  <si>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</si>
  <si>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</si>
  <si>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</si>
  <si>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</si>
  <si>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</si>
  <si>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</si>
  <si>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</si>
  <si>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</si>
  <si>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</si>
  <si>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</si>
  <si>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</si>
  <si>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</si>
  <si>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</si>
  <si>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</si>
  <si>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</si>
  <si>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</si>
  <si>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</si>
  <si>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</si>
  <si>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</si>
  <si>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</si>
  <si>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</si>
  <si>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</si>
  <si>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</si>
  <si>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</si>
  <si>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</si>
  <si>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</si>
  <si>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</si>
  <si>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</si>
  <si>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</si>
  <si>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</si>
  <si>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</si>
  <si>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</si>
  <si>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</si>
  <si>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</si>
  <si>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</si>
  <si>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</si>
  <si>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</si>
  <si>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</si>
  <si>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</si>
  <si>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</si>
  <si>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</si>
  <si>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</si>
  <si>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</si>
  <si>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</si>
  <si>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</si>
  <si>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</si>
  <si>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</si>
  <si>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</si>
  <si>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</si>
  <si>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</si>
  <si>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</si>
  <si>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</si>
  <si>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</si>
  <si>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</si>
  <si>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</si>
  <si>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</si>
  <si>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</si>
  <si>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</si>
  <si>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</si>
  <si>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</si>
  <si>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</si>
  <si>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</si>
  <si>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</si>
  <si>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</si>
  <si>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</si>
  <si>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</si>
  <si>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</si>
  <si>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</si>
  <si>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</si>
  <si>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</si>
  <si>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</si>
  <si>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</si>
  <si>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</si>
  <si>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</si>
  <si>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</si>
  <si>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</si>
  <si>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</si>
  <si>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</si>
  <si>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</si>
  <si>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</si>
  <si>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</si>
  <si>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</si>
  <si>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</si>
  <si>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</si>
  <si>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</si>
  <si>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</si>
  <si>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</si>
  <si>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</si>
  <si>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</si>
  <si>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</si>
  <si>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</si>
  <si>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</si>
  <si>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</si>
  <si>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</si>
  <si>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</si>
  <si>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</si>
  <si>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</si>
  <si>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</si>
  <si>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</si>
  <si>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</si>
  <si>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</si>
  <si>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</si>
  <si>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</si>
  <si>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</si>
  <si>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</si>
  <si>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</si>
  <si>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</si>
  <si>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</si>
  <si>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</si>
  <si>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</si>
  <si>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</si>
  <si>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</si>
  <si>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</si>
  <si>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</si>
  <si>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</si>
  <si>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</si>
  <si>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</si>
  <si>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</si>
  <si>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</si>
  <si>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</si>
  <si>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</si>
  <si>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</si>
  <si>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</si>
  <si>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</si>
  <si>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</si>
  <si>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</si>
  <si>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</si>
  <si>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</si>
  <si>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</si>
  <si>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</si>
  <si>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</si>
  <si>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</si>
  <si>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</si>
  <si>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</si>
  <si>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</si>
  <si>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</si>
  <si>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</si>
  <si>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</si>
  <si>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</si>
  <si>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</si>
  <si>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</si>
  <si>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</si>
  <si>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</si>
  <si>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</si>
  <si>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</si>
  <si>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</si>
  <si>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</si>
  <si>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</si>
  <si>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</si>
  <si>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</si>
  <si>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</si>
  <si>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</si>
  <si>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</si>
  <si>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</si>
  <si>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</si>
  <si>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</si>
  <si>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</si>
  <si>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</si>
  <si>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</si>
  <si>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</si>
  <si>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</si>
  <si>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</si>
  <si>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</si>
  <si>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</si>
  <si>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</si>
  <si>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</si>
  <si>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</si>
  <si>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</si>
  <si>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</si>
  <si>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</si>
  <si>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</si>
  <si>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</si>
  <si>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</si>
  <si>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</si>
  <si>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</si>
  <si>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</si>
  <si>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</si>
  <si>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</si>
  <si>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</si>
  <si>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</si>
  <si>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</si>
  <si>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</si>
  <si>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</si>
  <si>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</si>
  <si>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</si>
  <si>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</si>
  <si>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</si>
  <si>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</si>
  <si>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</si>
  <si>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</si>
  <si>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</si>
  <si>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</si>
  <si>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</si>
  <si>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</si>
  <si>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</si>
  <si>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</si>
  <si>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</si>
  <si>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</si>
  <si>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</si>
  <si>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</si>
  <si>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</si>
  <si>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</si>
  <si>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</si>
  <si>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</si>
  <si>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</si>
  <si>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</si>
  <si>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</si>
  <si>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</si>
  <si>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</si>
  <si>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</si>
  <si>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</si>
  <si>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</si>
  <si>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</si>
  <si>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</si>
  <si>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</si>
  <si>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</si>
  <si>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</si>
  <si>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</si>
  <si>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</si>
  <si>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</si>
  <si>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</si>
  <si>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</si>
  <si>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</si>
  <si>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</si>
  <si>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</si>
  <si>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</si>
  <si>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</si>
  <si>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</si>
  <si>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</si>
  <si>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</si>
  <si>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</si>
  <si>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</si>
  <si>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</si>
  <si>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</si>
  <si>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</si>
  <si>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</si>
  <si>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</si>
  <si>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</si>
  <si>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</si>
  <si>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</si>
  <si>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</si>
  <si>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</si>
  <si>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</si>
  <si>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</si>
  <si>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</si>
  <si>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</si>
  <si>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</si>
  <si>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</si>
  <si>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</si>
  <si>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</si>
  <si>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</si>
  <si>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</si>
  <si>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</si>
  <si>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</si>
  <si>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</si>
  <si>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</si>
  <si>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</si>
  <si>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</si>
  <si>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</si>
  <si>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</si>
  <si>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</si>
  <si>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</si>
  <si>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</si>
  <si>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</si>
  <si>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</si>
  <si>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</si>
  <si>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</si>
  <si>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</si>
  <si>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</si>
  <si>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</si>
  <si>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</si>
  <si>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</si>
  <si>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</si>
  <si>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</si>
  <si>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</si>
  <si>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</si>
  <si>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</si>
  <si>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</si>
  <si>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</si>
  <si>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</si>
  <si>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</si>
  <si>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</si>
  <si>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</si>
  <si>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</si>
  <si>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</si>
  <si>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</si>
  <si>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</si>
  <si>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</si>
  <si>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</si>
  <si>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</si>
  <si>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</si>
  <si>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</si>
  <si>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</si>
  <si>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</si>
  <si>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</si>
  <si>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</si>
  <si>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</si>
  <si>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</si>
  <si>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</si>
  <si>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</si>
  <si>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</si>
  <si>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</si>
  <si>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</si>
  <si>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</si>
  <si>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</si>
  <si>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</si>
  <si>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</si>
  <si>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</si>
  <si>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</si>
  <si>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</si>
  <si>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</si>
  <si>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</si>
  <si>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</si>
  <si>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</si>
  <si>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</si>
  <si>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</si>
  <si>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</si>
  <si>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</si>
  <si>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</si>
  <si>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</si>
  <si>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</si>
  <si>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</si>
  <si>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</si>
  <si>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</si>
  <si>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</si>
  <si>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</si>
  <si>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</si>
  <si>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</si>
  <si>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</si>
  <si>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</si>
  <si>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</si>
  <si>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</si>
  <si>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</si>
  <si>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</si>
  <si>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</si>
  <si>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</si>
  <si>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</si>
  <si>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</si>
  <si>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</si>
  <si>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</si>
  <si>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</si>
  <si>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</si>
  <si>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</si>
  <si>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</si>
  <si>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</si>
  <si>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</si>
  <si>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</si>
  <si>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</si>
  <si>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</si>
  <si>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</si>
  <si>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</si>
  <si>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</si>
  <si>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</si>
  <si>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</si>
  <si>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</si>
  <si>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</si>
  <si>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</si>
  <si>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</si>
  <si>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</si>
  <si>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</si>
  <si>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</si>
  <si>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</si>
  <si>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</si>
  <si>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</si>
  <si>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</si>
  <si>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</si>
  <si>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</si>
  <si>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</si>
  <si>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</si>
  <si>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</si>
  <si>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</si>
  <si>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</si>
  <si>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</si>
  <si>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</si>
  <si>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</si>
  <si>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</si>
  <si>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</si>
  <si>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</si>
  <si>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</si>
  <si>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</si>
  <si>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</si>
  <si>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</si>
  <si>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</si>
  <si>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</si>
  <si>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</si>
  <si>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</si>
  <si>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</si>
  <si>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</si>
  <si>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</si>
  <si>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</si>
  <si>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</si>
  <si>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</si>
  <si>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</si>
  <si>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</si>
  <si>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</si>
  <si>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</si>
  <si>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</si>
  <si>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</si>
  <si>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</si>
  <si>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</si>
  <si>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</si>
  <si>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</si>
  <si>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</si>
  <si>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</si>
  <si>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</si>
  <si>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</si>
  <si>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</si>
  <si>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</si>
  <si>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</si>
  <si>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</si>
  <si>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</si>
  <si>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</si>
  <si>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</si>
  <si>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</si>
  <si>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</si>
  <si>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</si>
  <si>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</si>
  <si>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</si>
  <si>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</si>
  <si>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</si>
  <si>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</si>
  <si>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</si>
  <si>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</si>
  <si>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</si>
  <si>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</si>
  <si>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</si>
  <si>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</si>
  <si>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</si>
  <si>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</si>
  <si>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</si>
  <si>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</si>
  <si>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</si>
  <si>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</si>
  <si>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</si>
  <si>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</si>
  <si>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</si>
  <si>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</si>
  <si>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</si>
  <si>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</si>
  <si>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</si>
  <si>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</si>
  <si>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</si>
  <si>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</si>
  <si>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</si>
  <si>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</si>
  <si>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</si>
  <si>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</si>
  <si>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</si>
  <si>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</si>
  <si>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</si>
  <si>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</si>
  <si>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</si>
  <si>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</si>
  <si>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</si>
  <si>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</si>
  <si>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</si>
  <si>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</si>
  <si>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</si>
  <si>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</si>
  <si>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</si>
  <si>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</si>
  <si>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</si>
  <si>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</si>
  <si>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</si>
  <si>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</si>
  <si>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</si>
  <si>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</si>
  <si>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</si>
  <si>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</si>
  <si>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</si>
  <si>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</si>
  <si>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</si>
  <si>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</si>
  <si>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</si>
  <si>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</si>
  <si>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</si>
  <si>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</si>
  <si>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</si>
  <si>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</si>
  <si>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</si>
  <si>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</si>
  <si>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</si>
  <si>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</si>
  <si>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</si>
  <si>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</si>
  <si>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</si>
  <si>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</si>
  <si>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</si>
  <si>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</si>
  <si>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</si>
  <si>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</si>
  <si>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</si>
  <si>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</si>
  <si>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</si>
  <si>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</si>
  <si>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</si>
  <si>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</si>
  <si>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</si>
  <si>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</si>
  <si>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</si>
  <si>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</si>
  <si>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</si>
  <si>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</si>
  <si>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</si>
  <si>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</si>
  <si>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</si>
  <si>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</si>
  <si>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</si>
  <si>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</si>
  <si>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</si>
  <si>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</si>
  <si>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</si>
  <si>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</si>
  <si>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</si>
  <si>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</si>
  <si>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</si>
  <si>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</si>
  <si>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</si>
  <si>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</si>
  <si>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</si>
  <si>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</si>
  <si>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</si>
  <si>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</si>
  <si>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</si>
  <si>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</si>
  <si>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</si>
  <si>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</si>
  <si>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</si>
  <si>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</si>
  <si>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</si>
  <si>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</si>
  <si>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</si>
  <si>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</si>
  <si>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</si>
  <si>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</si>
  <si>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</si>
  <si>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</si>
  <si>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</si>
  <si>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</si>
  <si>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</si>
  <si>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</si>
  <si>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</si>
  <si>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</si>
  <si>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</si>
  <si>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</si>
  <si>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</si>
  <si>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</si>
  <si>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</si>
  <si>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</si>
  <si>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</si>
  <si>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</si>
  <si>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</si>
  <si>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</si>
  <si>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</si>
  <si>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</si>
  <si>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</si>
  <si>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</si>
  <si>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</si>
  <si>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</si>
  <si>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</si>
  <si>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</si>
  <si>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</si>
  <si>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</si>
  <si>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</si>
  <si>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</si>
  <si>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</si>
  <si>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</si>
  <si>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</si>
  <si>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</si>
  <si>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</si>
  <si>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</si>
  <si>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</si>
  <si>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</si>
  <si>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</si>
  <si>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</si>
  <si>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</si>
  <si>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</si>
  <si>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</si>
  <si>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</si>
  <si>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</si>
  <si>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</si>
  <si>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</si>
  <si>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</si>
  <si>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</si>
  <si>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</si>
  <si>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</si>
  <si>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</si>
  <si>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</si>
  <si>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</si>
  <si>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</si>
  <si>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</si>
  <si>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</si>
  <si>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</si>
  <si>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</si>
  <si>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</si>
  <si>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</si>
  <si>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</si>
  <si>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</si>
  <si>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</si>
  <si>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</si>
  <si>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</si>
  <si>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</si>
  <si>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</si>
  <si>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</si>
  <si>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</si>
  <si>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</si>
  <si>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</si>
  <si>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</si>
  <si>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</si>
  <si>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</si>
  <si>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</si>
  <si>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</si>
  <si>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</si>
  <si>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</si>
  <si>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</si>
  <si>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</si>
  <si>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</si>
  <si>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</si>
  <si>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</si>
  <si>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</si>
  <si>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</si>
  <si>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</si>
  <si>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</si>
  <si>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</si>
  <si>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</si>
  <si>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</si>
  <si>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</si>
  <si>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</si>
  <si>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</si>
  <si>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</si>
  <si>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</si>
  <si>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</si>
  <si>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</si>
  <si>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</si>
  <si>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</si>
  <si>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</si>
  <si>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</si>
  <si>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</si>
  <si>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</si>
  <si>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</si>
  <si>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</si>
  <si>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</si>
  <si>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</si>
  <si>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</si>
  <si>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</si>
  <si>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</si>
  <si>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</si>
  <si>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</si>
  <si>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</si>
  <si>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</si>
  <si>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</si>
  <si>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</si>
  <si>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</si>
  <si>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</si>
  <si>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</si>
  <si>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</si>
  <si>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</si>
  <si>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</si>
  <si>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</si>
  <si>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</si>
  <si>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</si>
  <si>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</si>
  <si>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</si>
  <si>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</si>
  <si>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</si>
  <si>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</si>
  <si>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</si>
  <si>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</si>
  <si>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</si>
  <si>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</si>
  <si>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</si>
  <si>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</si>
  <si>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</si>
  <si>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</si>
  <si>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</si>
  <si>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</si>
  <si>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</si>
  <si>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</si>
  <si>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</si>
  <si>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</si>
  <si>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</si>
  <si>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</si>
  <si>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</si>
  <si>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</si>
  <si>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</si>
  <si>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</si>
  <si>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</si>
  <si>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</si>
  <si>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</si>
  <si>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</si>
  <si>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</si>
  <si>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</si>
  <si>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</si>
  <si>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</si>
  <si>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</si>
  <si>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</si>
  <si>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</si>
  <si>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</si>
  <si>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</si>
  <si>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</si>
  <si>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</si>
  <si>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</si>
  <si>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</si>
  <si>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</si>
  <si>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</si>
  <si>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</si>
  <si>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</si>
  <si>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</si>
  <si>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</si>
  <si>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</si>
  <si>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</si>
  <si>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</si>
  <si>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</si>
  <si>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</si>
  <si>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</si>
  <si>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</si>
  <si>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</si>
  <si>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</si>
  <si>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</si>
  <si>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</si>
  <si>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</si>
  <si>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</si>
  <si>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</si>
  <si>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</si>
  <si>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</si>
  <si>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</si>
  <si>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</si>
  <si>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</si>
  <si>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</si>
  <si>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</si>
  <si>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</si>
  <si>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</si>
  <si>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</si>
  <si>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</si>
  <si>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</si>
  <si>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</si>
  <si>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</si>
  <si>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</si>
  <si>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</si>
  <si>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</si>
  <si>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</si>
  <si>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</si>
  <si>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</si>
  <si>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</si>
  <si>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</si>
  <si>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</si>
  <si>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</si>
  <si>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</si>
  <si>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</si>
  <si>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</si>
  <si>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</si>
  <si>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</si>
  <si>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</si>
  <si>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</si>
  <si>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</si>
  <si>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</si>
  <si>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</si>
  <si>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</si>
  <si>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</si>
  <si>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</si>
  <si>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</si>
  <si>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</si>
  <si>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</si>
  <si>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</si>
  <si>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</si>
  <si>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</si>
  <si>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</si>
  <si>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</si>
  <si>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</si>
  <si>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</si>
  <si>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</si>
  <si>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</si>
  <si>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</si>
  <si>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</si>
  <si>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</si>
  <si>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</si>
  <si>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</si>
  <si>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</si>
  <si>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</si>
  <si>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</si>
  <si>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</si>
  <si>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</si>
  <si>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</si>
  <si>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</si>
  <si>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</si>
  <si>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</si>
  <si>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</si>
  <si>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</si>
  <si>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</si>
  <si>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</si>
  <si>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</si>
  <si>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</si>
  <si>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</si>
  <si>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</si>
  <si>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</si>
  <si>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</si>
  <si>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</si>
  <si>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</si>
  <si>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</si>
  <si>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</si>
  <si>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</si>
  <si>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</si>
  <si>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</si>
  <si>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</si>
  <si>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</si>
  <si>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</si>
  <si>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</si>
  <si>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</si>
  <si>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</si>
  <si>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</si>
  <si>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</si>
  <si>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</si>
  <si>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</si>
  <si>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</si>
  <si>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</si>
  <si>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</si>
  <si>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</si>
  <si>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</si>
  <si>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</si>
  <si>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</si>
  <si>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</si>
  <si>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</si>
  <si>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</si>
  <si>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</si>
  <si>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</si>
  <si>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</si>
  <si>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</si>
  <si>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</si>
  <si>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</si>
  <si>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</si>
  <si>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</si>
  <si>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</si>
  <si>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</si>
  <si>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</si>
  <si>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</si>
  <si>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</si>
  <si>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</si>
  <si>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</si>
  <si>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</si>
  <si>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</si>
  <si>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</si>
  <si>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</si>
  <si>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</si>
  <si>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</si>
  <si>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</si>
  <si>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</si>
  <si>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</si>
  <si>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</si>
  <si>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</si>
  <si>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</si>
  <si>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</si>
  <si>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</si>
  <si>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</si>
  <si>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</si>
  <si>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</si>
  <si>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</si>
  <si>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</si>
  <si>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</si>
  <si>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</si>
  <si>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</si>
  <si>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</si>
  <si>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</si>
  <si>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</si>
  <si>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</si>
  <si>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</si>
  <si>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</si>
  <si>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</si>
  <si>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</si>
  <si>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</si>
  <si>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</si>
  <si>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</si>
  <si>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</si>
  <si>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</si>
  <si>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</si>
  <si>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</si>
  <si>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</si>
  <si>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</si>
  <si>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</si>
  <si>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</si>
  <si>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</si>
  <si>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</si>
  <si>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</si>
  <si>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</si>
  <si>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</si>
  <si>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</si>
  <si>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</si>
  <si>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</si>
  <si>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</si>
  <si>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</si>
  <si>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</si>
  <si>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</si>
  <si>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</si>
  <si>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</si>
  <si>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</si>
  <si>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</si>
  <si>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</si>
  <si>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</si>
  <si>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</si>
  <si>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</si>
  <si>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</si>
  <si>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</si>
  <si>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</si>
  <si>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</si>
  <si>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</si>
  <si>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</si>
  <si>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</si>
  <si>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</si>
  <si>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</si>
  <si>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</si>
  <si>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</si>
  <si>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</si>
  <si>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</si>
  <si>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</si>
  <si>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</si>
  <si>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</si>
  <si>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</si>
  <si>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</si>
  <si>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</si>
  <si>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</si>
  <si>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</si>
  <si>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</si>
  <si>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</si>
  <si>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</si>
  <si>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</si>
  <si>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</si>
  <si>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</si>
  <si>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</si>
  <si>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</si>
  <si>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</si>
  <si>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</si>
  <si>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</si>
  <si>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</si>
  <si>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</si>
  <si>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</si>
  <si>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</si>
  <si>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</si>
  <si>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</si>
  <si>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</si>
  <si>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</si>
  <si>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</si>
  <si>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</si>
  <si>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</si>
  <si>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</si>
  <si>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</si>
  <si>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</si>
  <si>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</si>
  <si>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</si>
  <si>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</si>
  <si>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</si>
  <si>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</si>
  <si>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</si>
  <si>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</si>
  <si>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</si>
  <si>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</si>
  <si>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</si>
  <si>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</si>
  <si>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</si>
  <si>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</si>
  <si>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</si>
  <si>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</si>
  <si>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</si>
  <si>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</si>
  <si>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</si>
  <si>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</si>
  <si>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</si>
  <si>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</si>
  <si>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</si>
  <si>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</si>
  <si>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</si>
  <si>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</si>
  <si>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</si>
  <si>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</si>
  <si>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</si>
  <si>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</si>
  <si>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</si>
  <si>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</si>
  <si>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</si>
  <si>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</si>
  <si>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</si>
  <si>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</si>
  <si>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</si>
  <si>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</si>
  <si>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</si>
  <si>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</si>
  <si>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</si>
  <si>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</si>
  <si>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</si>
  <si>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</si>
  <si>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</si>
  <si>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</si>
  <si>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</si>
  <si>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</si>
  <si>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</si>
  <si>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</si>
  <si>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</si>
  <si>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</si>
  <si>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</si>
  <si>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</si>
  <si>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</si>
  <si>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</si>
  <si>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</si>
  <si>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</si>
  <si>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</si>
  <si>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</si>
  <si>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</si>
  <si>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</si>
  <si>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</si>
  <si>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</si>
  <si>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</si>
  <si>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</si>
  <si>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</si>
  <si>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</si>
  <si>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</si>
  <si>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</si>
  <si>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</si>
  <si>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</si>
  <si>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</si>
  <si>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</si>
  <si>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</si>
  <si>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</si>
  <si>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</si>
  <si>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</si>
  <si>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</si>
  <si>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</si>
  <si>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</si>
  <si>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</si>
  <si>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</si>
  <si>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</si>
  <si>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</si>
  <si>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</si>
  <si>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</si>
  <si>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</si>
  <si>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</si>
  <si>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</si>
  <si>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</si>
  <si>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</si>
  <si>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</si>
  <si>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</si>
  <si>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</si>
  <si>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</si>
  <si>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</si>
  <si>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</si>
  <si>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</si>
  <si>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</si>
  <si>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</si>
  <si>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</si>
  <si>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</si>
  <si>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</si>
  <si>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</si>
  <si>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</si>
  <si>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</si>
  <si>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</si>
  <si>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</si>
  <si>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</si>
  <si>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</si>
  <si>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</si>
  <si>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</si>
  <si>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</si>
  <si>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</si>
  <si>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</si>
  <si>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</si>
  <si>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</si>
  <si>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</si>
  <si>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</si>
  <si>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</si>
  <si>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</si>
  <si>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</si>
  <si>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</si>
  <si>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</si>
  <si>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</si>
  <si>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</si>
  <si>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</si>
  <si>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</si>
  <si>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</si>
  <si>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</si>
  <si>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</si>
  <si>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</si>
  <si>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</si>
  <si>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</si>
  <si>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</si>
  <si>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</si>
  <si>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</si>
  <si>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</si>
  <si>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</si>
  <si>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</si>
  <si>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</si>
  <si>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</si>
  <si>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</si>
  <si>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</si>
  <si>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</si>
  <si>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</si>
  <si>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</si>
  <si>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</si>
  <si>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</si>
  <si>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</si>
  <si>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</si>
  <si>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</si>
  <si>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</si>
  <si>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</si>
  <si>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</si>
  <si>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</si>
  <si>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</si>
  <si>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</si>
  <si>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</si>
  <si>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</si>
  <si>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</si>
  <si>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</si>
  <si>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</si>
  <si>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</si>
  <si>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</si>
  <si>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</si>
  <si>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</si>
  <si>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</si>
  <si>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</si>
  <si>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</si>
  <si>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</si>
  <si>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</si>
  <si>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</si>
  <si>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</si>
  <si>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</si>
  <si>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</si>
  <si>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</si>
  <si>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</si>
  <si>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</si>
  <si>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</si>
  <si>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</si>
  <si>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</si>
  <si>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</si>
  <si>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</si>
  <si>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</si>
  <si>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</si>
  <si>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</si>
  <si>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</si>
  <si>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</si>
  <si>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</si>
  <si>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</si>
  <si>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</si>
  <si>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</si>
  <si>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</si>
  <si>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</si>
  <si>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</si>
  <si>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</si>
  <si>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</si>
  <si>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</si>
  <si>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</si>
  <si>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</si>
  <si>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</si>
  <si>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</si>
  <si>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</si>
  <si>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</si>
  <si>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</si>
  <si>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</si>
  <si>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</si>
  <si>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</si>
  <si>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</si>
  <si>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</si>
  <si>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</si>
  <si>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</si>
  <si>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</si>
  <si>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</si>
  <si>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</si>
  <si>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</si>
  <si>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</si>
  <si>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</si>
  <si>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</si>
  <si>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</si>
  <si>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</si>
  <si>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</si>
  <si>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</si>
  <si>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</si>
  <si>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</si>
  <si>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</si>
  <si>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</si>
  <si>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</si>
  <si>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</si>
  <si>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</si>
  <si>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</si>
  <si>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</si>
  <si>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</si>
  <si>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</si>
  <si>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</si>
  <si>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</si>
  <si>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</si>
  <si>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</si>
  <si>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</si>
  <si>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</si>
  <si>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</si>
  <si>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</si>
  <si>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</si>
  <si>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</si>
  <si>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</si>
  <si>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</si>
  <si>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</si>
  <si>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</si>
  <si>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</si>
  <si>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</si>
  <si>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</si>
  <si>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</si>
  <si>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</si>
  <si>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</si>
  <si>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</si>
  <si>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</si>
  <si>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</si>
  <si>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</si>
  <si>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</si>
  <si>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</si>
  <si>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</si>
  <si>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</si>
  <si>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</si>
  <si>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</si>
  <si>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</si>
  <si>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</si>
  <si>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</si>
  <si>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</si>
  <si>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</si>
  <si>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</si>
  <si>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</si>
  <si>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</si>
  <si>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</si>
  <si>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</si>
  <si>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</si>
  <si>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</si>
  <si>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</si>
  <si>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</si>
  <si>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</si>
  <si>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</si>
  <si>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</si>
  <si>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</si>
  <si>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</si>
  <si>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</si>
  <si>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</si>
  <si>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</si>
  <si>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</si>
  <si>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</si>
  <si>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</si>
  <si>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</si>
  <si>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</si>
  <si>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</si>
  <si>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</si>
  <si>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</si>
  <si>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</si>
  <si>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</si>
  <si>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</si>
  <si>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</si>
  <si>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</si>
  <si>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</si>
  <si>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</si>
  <si>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</si>
  <si>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</si>
  <si>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</si>
  <si>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</si>
  <si>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</si>
  <si>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</si>
  <si>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</si>
  <si>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</si>
  <si>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</si>
  <si>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</si>
  <si>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</si>
  <si>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</si>
  <si>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</si>
  <si>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</si>
  <si>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</si>
  <si>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</si>
  <si>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</si>
  <si>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</si>
  <si>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</si>
  <si>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</si>
  <si>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</si>
  <si>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</si>
  <si>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</si>
  <si>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</si>
  <si>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</si>
  <si>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</si>
  <si>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</si>
  <si>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</si>
  <si>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</si>
  <si>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</si>
  <si>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</si>
  <si>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</si>
  <si>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</si>
  <si>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</si>
  <si>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</si>
  <si>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</si>
  <si>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</si>
  <si>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</si>
  <si>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</si>
  <si>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</si>
  <si>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</si>
  <si>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</si>
  <si>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</si>
  <si>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</si>
  <si>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</si>
  <si>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</si>
  <si>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</si>
  <si>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</si>
  <si>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</si>
  <si>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</si>
  <si>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</si>
  <si>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</si>
  <si>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</si>
  <si>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</si>
  <si>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</si>
  <si>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</si>
  <si>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</si>
  <si>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</si>
  <si>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</si>
  <si>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</si>
  <si>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</si>
  <si>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</si>
  <si>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</si>
  <si>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</si>
  <si>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</si>
  <si>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</si>
  <si>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</si>
  <si>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</si>
  <si>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</si>
  <si>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</si>
  <si>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</si>
  <si>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</si>
  <si>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</si>
  <si>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</si>
  <si>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</si>
  <si>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</si>
  <si>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</si>
  <si>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</si>
  <si>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</si>
  <si>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</si>
  <si>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</si>
  <si>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</si>
  <si>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</si>
  <si>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</si>
  <si>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</si>
  <si>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</si>
  <si>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</si>
  <si>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</si>
  <si>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</si>
  <si>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</si>
  <si>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</si>
  <si>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</si>
  <si>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</si>
  <si>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</si>
  <si>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</si>
  <si>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</si>
  <si>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</si>
  <si>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</si>
  <si>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</si>
  <si>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</si>
  <si>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</si>
  <si>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</si>
  <si>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</si>
  <si>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</si>
  <si>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</si>
  <si>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</si>
  <si>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</si>
  <si>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</si>
  <si>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</si>
  <si>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</si>
  <si>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</si>
  <si>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</si>
  <si>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</si>
  <si>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</si>
  <si>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</si>
  <si>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</si>
  <si>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</si>
  <si>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</si>
  <si>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</si>
  <si>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</si>
  <si>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</si>
  <si>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</si>
  <si>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</si>
  <si>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</si>
  <si>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</si>
  <si>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</si>
  <si>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</si>
  <si>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</si>
  <si>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</si>
  <si>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</si>
  <si>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</si>
  <si>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</si>
  <si>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</si>
  <si>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</si>
  <si>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</si>
  <si>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</si>
  <si>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</si>
  <si>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</si>
  <si>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</si>
  <si>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</si>
  <si>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</si>
  <si>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</si>
  <si>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</si>
  <si>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</si>
  <si>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</si>
  <si>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</si>
  <si>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</si>
  <si>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</si>
  <si>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</si>
  <si>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</si>
  <si>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</si>
  <si>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</si>
  <si>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</si>
  <si>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</si>
  <si>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</si>
  <si>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</si>
  <si>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</si>
  <si>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</si>
  <si>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</si>
  <si>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</si>
  <si>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</si>
  <si>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</si>
  <si>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</si>
  <si>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</si>
  <si>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</si>
  <si>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</si>
  <si>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</si>
  <si>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</si>
  <si>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</si>
  <si>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</si>
  <si>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</si>
  <si>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</si>
  <si>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</si>
  <si>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</si>
  <si>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</si>
  <si>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</si>
  <si>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</si>
  <si>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</si>
  <si>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</si>
  <si>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</si>
  <si>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</si>
  <si>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</si>
  <si>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</si>
  <si>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</si>
  <si>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</si>
  <si>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</si>
  <si>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</si>
  <si>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</si>
  <si>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</si>
  <si>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</si>
  <si>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</si>
  <si>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</si>
  <si>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</si>
  <si>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</si>
  <si>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</si>
  <si>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</si>
  <si>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</si>
  <si>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</si>
  <si>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</si>
  <si>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</si>
  <si>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</si>
  <si>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</si>
  <si>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</si>
  <si>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</si>
  <si>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</si>
  <si>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</si>
  <si>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</si>
  <si>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</si>
  <si>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</si>
  <si>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</si>
  <si>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</si>
  <si>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</si>
  <si>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</si>
  <si>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</si>
  <si>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</si>
  <si>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</si>
  <si>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</si>
  <si>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</si>
  <si>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</si>
  <si>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</si>
  <si>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</si>
  <si>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</si>
  <si>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</si>
  <si>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</si>
  <si>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</si>
  <si>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</si>
  <si>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</si>
  <si>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</si>
  <si>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</si>
  <si>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</si>
  <si>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</si>
  <si>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</si>
  <si>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</si>
  <si>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</si>
  <si>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</si>
  <si>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</si>
  <si>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</si>
  <si>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</si>
  <si>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</si>
  <si>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</si>
  <si>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</si>
  <si>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</si>
  <si>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</si>
  <si>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</si>
  <si>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</si>
  <si>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</si>
  <si>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</si>
  <si>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</si>
  <si>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</si>
  <si>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</si>
  <si>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</si>
  <si>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</si>
  <si>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</si>
  <si>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</si>
  <si>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</si>
  <si>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</si>
  <si>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</si>
  <si>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</si>
  <si>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</si>
  <si>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</si>
  <si>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</si>
  <si>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</si>
  <si>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</si>
  <si>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</si>
  <si>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</si>
  <si>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</si>
  <si>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</si>
  <si>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</si>
  <si>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</si>
  <si>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</si>
  <si>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</si>
  <si>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</si>
  <si>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</si>
  <si>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</si>
  <si>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</si>
  <si>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</si>
  <si>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</si>
  <si>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</si>
  <si>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</si>
  <si>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</si>
  <si>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</si>
  <si>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</si>
  <si>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</si>
  <si>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</si>
  <si>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</si>
  <si>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</si>
  <si>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</si>
  <si>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</si>
  <si>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</si>
  <si>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</si>
  <si>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</si>
  <si>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</si>
  <si>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</si>
  <si>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</si>
  <si>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</si>
  <si>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</si>
  <si>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</si>
  <si>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</si>
  <si>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</si>
  <si>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</si>
  <si>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</si>
  <si>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</si>
  <si>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</si>
  <si>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</si>
  <si>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</si>
  <si>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</si>
  <si>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</si>
  <si>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</si>
  <si>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</si>
  <si>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</si>
  <si>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</si>
  <si>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</si>
  <si>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</si>
  <si>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</si>
  <si>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</si>
  <si>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</si>
  <si>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</si>
  <si>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</si>
  <si>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</si>
  <si>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</si>
  <si>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</si>
  <si>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</si>
  <si>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</si>
  <si>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</si>
  <si>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</si>
  <si>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</si>
  <si>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</si>
  <si>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</si>
  <si>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</si>
  <si>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</si>
  <si>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</si>
  <si>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</si>
  <si>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</si>
  <si>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</si>
  <si>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</si>
  <si>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</si>
  <si>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</si>
  <si>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</si>
  <si>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</si>
  <si>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</si>
  <si>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</si>
  <si>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</si>
  <si>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</si>
  <si>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</si>
  <si>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</si>
  <si>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</si>
  <si>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</si>
  <si>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</si>
  <si>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</si>
  <si>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</si>
  <si>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</si>
  <si>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</si>
  <si>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</si>
  <si>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</si>
  <si>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</si>
  <si>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</si>
  <si>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</si>
  <si>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</si>
  <si>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</si>
  <si>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</si>
  <si>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</si>
  <si>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</si>
  <si>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</si>
  <si>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</si>
  <si>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</si>
  <si>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</si>
  <si>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</si>
  <si>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</si>
  <si>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</si>
  <si>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</si>
  <si>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</si>
  <si>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</si>
  <si>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</si>
  <si>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</si>
  <si>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</si>
  <si>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</si>
  <si>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</si>
  <si>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</si>
  <si>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</si>
  <si>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</si>
  <si>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</si>
  <si>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</si>
  <si>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</si>
  <si>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</si>
  <si>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</si>
  <si>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</si>
  <si>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</si>
  <si>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</si>
  <si>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</si>
  <si>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</si>
  <si>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</si>
  <si>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</si>
  <si>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</si>
  <si>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</si>
  <si>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</si>
  <si>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</si>
  <si>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</si>
  <si>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</si>
  <si>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</si>
  <si>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</si>
  <si>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</si>
  <si>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</si>
  <si>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</si>
  <si>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</si>
  <si>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</si>
  <si>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</si>
  <si>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</si>
  <si>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</si>
  <si>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</si>
  <si>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</si>
  <si>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</si>
  <si>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</si>
  <si>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</si>
  <si>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</si>
  <si>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</si>
  <si>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</si>
  <si>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</si>
  <si>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</si>
  <si>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</si>
  <si>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</si>
  <si>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</si>
  <si>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</si>
  <si>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</si>
  <si>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</si>
  <si>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</si>
  <si>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</si>
  <si>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</si>
  <si>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</si>
  <si>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</si>
  <si>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</si>
  <si>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</si>
  <si>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</si>
  <si>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</si>
  <si>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</si>
  <si>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</si>
  <si>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</si>
  <si>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</si>
  <si>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</si>
  <si>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</si>
  <si>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</si>
  <si>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</si>
  <si>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</si>
  <si>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</si>
  <si>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</si>
  <si>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</si>
  <si>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</si>
  <si>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</si>
  <si>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</si>
  <si>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</si>
  <si>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</si>
  <si>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</si>
  <si>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</si>
  <si>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</si>
  <si>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</si>
  <si>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</si>
  <si>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</si>
  <si>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</si>
  <si>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</si>
  <si>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</si>
  <si>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</si>
  <si>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</si>
  <si>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</si>
  <si>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</si>
  <si>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</si>
  <si>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</si>
  <si>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</si>
  <si>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</si>
  <si>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</si>
  <si>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</si>
  <si>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</si>
  <si>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</si>
  <si>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</si>
  <si>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</si>
  <si>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</si>
  <si>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</si>
  <si>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</si>
  <si>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</si>
  <si>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</si>
  <si>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</si>
  <si>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</si>
  <si>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</si>
  <si>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</si>
  <si>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</si>
  <si>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</si>
  <si>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</si>
  <si>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</si>
  <si>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</si>
  <si>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</si>
  <si>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</si>
  <si>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</si>
  <si>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</si>
  <si>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</si>
  <si>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</si>
  <si>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</si>
  <si>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</si>
  <si>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</si>
  <si>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</si>
  <si>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</si>
  <si>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</si>
  <si>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</si>
  <si>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</si>
  <si>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</si>
  <si>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</si>
  <si>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</si>
  <si>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</si>
  <si>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</si>
  <si>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</si>
  <si>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</si>
  <si>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</si>
  <si>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</si>
  <si>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</si>
  <si>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</si>
  <si>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</si>
  <si>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</si>
  <si>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</si>
  <si>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</si>
  <si>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</si>
  <si>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</si>
  <si>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</si>
  <si>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</si>
  <si>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</si>
  <si>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</si>
  <si>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</si>
  <si>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</si>
  <si>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</si>
  <si>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</si>
  <si>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</si>
  <si>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</si>
  <si>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</si>
  <si>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</si>
  <si>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</si>
  <si>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</si>
  <si>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</si>
  <si>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</si>
  <si>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</si>
  <si>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</si>
  <si>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</si>
  <si>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</si>
  <si>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</si>
  <si>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</si>
  <si>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</si>
  <si>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</si>
  <si>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</si>
  <si>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</si>
  <si>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</si>
  <si>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</si>
  <si>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</si>
  <si>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</si>
  <si>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</si>
  <si>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</si>
  <si>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</si>
  <si>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</si>
  <si>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</si>
  <si>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</si>
  <si>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</si>
  <si>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</si>
  <si>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</si>
  <si>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</si>
  <si>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</si>
  <si>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</si>
  <si>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</si>
  <si>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</si>
  <si>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</si>
  <si>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</si>
  <si>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</si>
  <si>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</si>
  <si>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</si>
  <si>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</si>
  <si>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</si>
  <si>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</si>
  <si>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</si>
  <si>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</si>
  <si>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</si>
  <si>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</si>
  <si>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</si>
  <si>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</si>
  <si>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</si>
  <si>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</si>
  <si>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</si>
  <si>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</si>
  <si>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</si>
  <si>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</si>
  <si>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</si>
  <si>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</si>
  <si>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</si>
  <si>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</si>
  <si>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</si>
  <si>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</si>
  <si>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</si>
  <si>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</si>
  <si>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</si>
  <si>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</si>
  <si>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</si>
  <si>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</si>
  <si>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</si>
  <si>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</si>
  <si>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</si>
  <si>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</si>
  <si>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</si>
  <si>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</si>
  <si>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</si>
  <si>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</si>
  <si>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</si>
  <si>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</si>
  <si>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</si>
  <si>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</si>
  <si>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</si>
  <si>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</si>
  <si>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</si>
  <si>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</si>
  <si>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</si>
  <si>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</si>
  <si>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</si>
  <si>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</si>
  <si>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</si>
  <si>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</si>
  <si>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</si>
  <si>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</si>
  <si>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</si>
  <si>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</si>
  <si>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</si>
  <si>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</si>
  <si>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</si>
  <si>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</si>
  <si>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</si>
  <si>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</si>
  <si>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</si>
  <si>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</si>
  <si>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</si>
  <si>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</si>
  <si>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</si>
  <si>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</si>
  <si>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</si>
  <si>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</si>
  <si>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</si>
  <si>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</si>
  <si>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</si>
  <si>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</si>
  <si>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</si>
  <si>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</si>
  <si>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</si>
  <si>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</si>
  <si>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</si>
  <si>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</si>
  <si>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</si>
  <si>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</si>
  <si>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</si>
  <si>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</si>
  <si>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</si>
  <si>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</si>
  <si>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</si>
  <si>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</si>
  <si>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</si>
  <si>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</si>
  <si>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</si>
  <si>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</si>
  <si>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</si>
  <si>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</si>
  <si>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</si>
  <si>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</si>
  <si>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</si>
  <si>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</si>
  <si>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</si>
  <si>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</si>
  <si>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</si>
  <si>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</si>
  <si>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</si>
  <si>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</si>
  <si>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</si>
  <si>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</si>
  <si>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</si>
  <si>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</si>
  <si>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</si>
  <si>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</si>
  <si>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</si>
  <si>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</si>
  <si>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</si>
  <si>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</si>
  <si>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</si>
  <si>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</si>
  <si>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</si>
  <si>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</si>
  <si>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</si>
  <si>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</si>
  <si>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</si>
  <si>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</si>
  <si>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</si>
  <si>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</si>
  <si>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</si>
  <si>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</si>
  <si>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</si>
  <si>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</si>
  <si>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</si>
  <si>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</si>
  <si>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</si>
  <si>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</si>
  <si>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</si>
  <si>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</si>
  <si>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</si>
  <si>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</si>
  <si>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</si>
  <si>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</si>
  <si>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</si>
  <si>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</si>
  <si>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</si>
  <si>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</si>
  <si>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</si>
  <si>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</si>
  <si>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</si>
  <si>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</si>
  <si>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</si>
  <si>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</si>
  <si>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</si>
  <si>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</si>
  <si>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</si>
  <si>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</si>
  <si>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</si>
  <si>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</si>
  <si>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</si>
  <si>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</si>
  <si>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</si>
  <si>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</si>
  <si>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</si>
  <si>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</si>
  <si>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</si>
  <si>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</si>
  <si>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</si>
  <si>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</si>
  <si>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</si>
  <si>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</si>
  <si>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</si>
  <si>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</si>
  <si>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</si>
  <si>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</si>
  <si>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</si>
  <si>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</si>
  <si>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</si>
  <si>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</si>
  <si>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</si>
  <si>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</si>
  <si>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</si>
  <si>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</si>
  <si>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</si>
  <si>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</si>
  <si>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</si>
  <si>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</si>
  <si>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</si>
  <si>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</si>
  <si>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</si>
  <si>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</si>
  <si>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</si>
  <si>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</si>
  <si>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</si>
  <si>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</si>
  <si>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</si>
  <si>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</si>
  <si>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</si>
  <si>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</si>
  <si>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</si>
  <si>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</si>
  <si>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</si>
  <si>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</si>
  <si>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</si>
  <si>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</si>
  <si>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</si>
  <si>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</si>
  <si>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</si>
  <si>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</si>
  <si>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</si>
  <si>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</si>
  <si>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</si>
  <si>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</si>
  <si>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</si>
  <si>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</si>
  <si>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</si>
  <si>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</si>
  <si>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</si>
  <si>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</si>
  <si>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</si>
  <si>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</si>
  <si>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</si>
  <si>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</si>
  <si>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</si>
  <si>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</si>
  <si>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</si>
  <si>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</si>
  <si>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</si>
  <si>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</si>
  <si>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</si>
  <si>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</si>
  <si>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</si>
  <si>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</si>
  <si>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</si>
  <si>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</si>
  <si>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</si>
  <si>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</si>
  <si>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</si>
  <si>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</si>
  <si>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</si>
  <si>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</si>
  <si>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</si>
  <si>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</si>
  <si>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</si>
  <si>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</si>
  <si>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</si>
  <si>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</si>
  <si>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</si>
  <si>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</si>
  <si>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</si>
  <si>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</si>
  <si>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</si>
  <si>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</si>
  <si>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</si>
  <si>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</si>
  <si>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</si>
  <si>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</si>
  <si>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</si>
  <si>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</si>
  <si>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</si>
  <si>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</si>
  <si>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</si>
  <si>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</si>
  <si>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</si>
  <si>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</si>
  <si>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</si>
  <si>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</si>
  <si>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</si>
  <si>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</si>
  <si>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</si>
  <si>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</si>
  <si>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</si>
  <si>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</si>
  <si>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</si>
  <si>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</si>
  <si>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</si>
  <si>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</si>
  <si>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</si>
  <si>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</si>
  <si>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</si>
  <si>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</si>
  <si>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</si>
  <si>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</si>
  <si>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</si>
  <si>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</si>
  <si>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</si>
  <si>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</si>
  <si>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</si>
  <si>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</si>
  <si>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</si>
  <si>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</si>
  <si>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</si>
  <si>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</si>
  <si>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</si>
  <si>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</si>
  <si>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</si>
  <si>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</si>
  <si>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</si>
  <si>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</si>
  <si>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</si>
  <si>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</si>
  <si>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</si>
  <si>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</si>
  <si>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</si>
  <si>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</si>
  <si>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</si>
  <si>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</si>
  <si>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</si>
  <si>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</si>
  <si>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</si>
  <si>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</si>
  <si>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</si>
  <si>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</si>
  <si>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</si>
  <si>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</si>
  <si>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</si>
  <si>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</si>
  <si>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</si>
  <si>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</si>
  <si>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</si>
  <si>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</si>
  <si>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</si>
  <si>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</si>
  <si>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</si>
  <si>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</si>
  <si>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</si>
  <si>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</si>
  <si>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</si>
  <si>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</si>
  <si>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</si>
  <si>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</si>
  <si>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</si>
  <si>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</si>
  <si>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</si>
  <si>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</si>
  <si>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</si>
  <si>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</si>
  <si>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</si>
  <si>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</si>
  <si>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</si>
  <si>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</si>
  <si>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</si>
  <si>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</si>
  <si>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</si>
  <si>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</si>
  <si>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</si>
  <si>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</si>
  <si>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</si>
  <si>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</si>
  <si>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</si>
  <si>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</si>
  <si>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</si>
  <si>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</si>
  <si>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</si>
  <si>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</si>
  <si>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</si>
  <si>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</si>
  <si>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</si>
  <si>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</si>
  <si>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</si>
  <si>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</si>
  <si>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</si>
  <si>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</si>
  <si>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</si>
  <si>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</si>
  <si>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</si>
  <si>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</si>
  <si>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</si>
  <si>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</si>
  <si>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</si>
  <si>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</si>
  <si>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</si>
  <si>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</si>
  <si>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</si>
  <si>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</si>
  <si>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</si>
  <si>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</si>
  <si>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</si>
  <si>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</si>
  <si>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</si>
  <si>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</si>
  <si>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</si>
  <si>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</si>
  <si>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</si>
  <si>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</si>
  <si>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</si>
  <si>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</si>
  <si>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</si>
  <si>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</si>
  <si>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</si>
  <si>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</si>
  <si>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</si>
  <si>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</si>
  <si>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</si>
  <si>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</si>
  <si>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</si>
  <si>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</si>
  <si>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</si>
  <si>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</si>
  <si>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</si>
  <si>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</si>
  <si>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</si>
  <si>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</si>
  <si>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</si>
  <si>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</si>
  <si>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</si>
  <si>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</si>
  <si>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</si>
  <si>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</si>
  <si>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</si>
  <si>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</si>
  <si>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</si>
  <si>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</si>
  <si>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</si>
  <si>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</si>
  <si>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</si>
  <si>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</si>
  <si>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</si>
  <si>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</si>
  <si>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</si>
  <si>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</si>
  <si>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</si>
  <si>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</si>
  <si>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</si>
  <si>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</si>
  <si>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</si>
  <si>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</si>
  <si>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</si>
  <si>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</si>
  <si>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</si>
  <si>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</si>
  <si>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</si>
  <si>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</si>
  <si>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</si>
  <si>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</si>
  <si>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</si>
  <si>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</si>
  <si>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</si>
  <si>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</si>
  <si>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</si>
  <si>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</si>
  <si>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</si>
  <si>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</si>
  <si>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</si>
  <si>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</si>
  <si>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</si>
  <si>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</si>
  <si>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</si>
  <si>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</si>
  <si>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</si>
  <si>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</si>
  <si>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</si>
  <si>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</si>
  <si>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</si>
  <si>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</si>
  <si>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</si>
  <si>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</si>
  <si>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</si>
  <si>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</si>
  <si>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</si>
  <si>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</si>
  <si>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</si>
  <si>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</si>
  <si>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</si>
  <si>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</si>
  <si>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</si>
  <si>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</si>
  <si>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</si>
  <si>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</si>
  <si>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</si>
  <si>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</si>
  <si>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</si>
  <si>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</si>
  <si>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</si>
  <si>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</si>
  <si>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</si>
  <si>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</si>
  <si>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</si>
  <si>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</si>
  <si>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</si>
  <si>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</si>
  <si>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</si>
  <si>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</si>
  <si>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</si>
  <si>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</si>
  <si>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</si>
  <si>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</si>
  <si>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</si>
  <si>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</si>
  <si>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</si>
  <si>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</si>
  <si>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</si>
  <si>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</si>
  <si>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</si>
  <si>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</si>
  <si>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</si>
  <si>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</si>
  <si>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</si>
  <si>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</si>
  <si>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</si>
  <si>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</si>
  <si>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</si>
  <si>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</si>
  <si>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</si>
  <si>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</si>
  <si>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</si>
  <si>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</si>
  <si>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</si>
  <si>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</si>
  <si>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</si>
  <si>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</si>
  <si>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</si>
  <si>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</si>
  <si>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</si>
  <si>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</si>
  <si>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</si>
  <si>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</si>
  <si>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</si>
  <si>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</si>
  <si>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</si>
  <si>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</si>
  <si>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</si>
  <si>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</si>
  <si>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</si>
  <si>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</si>
  <si>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</si>
  <si>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</si>
  <si>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</si>
  <si>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</si>
  <si>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</si>
  <si>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</si>
  <si>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</si>
  <si>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</si>
  <si>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</si>
  <si>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</si>
  <si>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</si>
  <si>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</si>
  <si>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</si>
  <si>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</si>
  <si>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</si>
  <si>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</si>
  <si>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</si>
  <si>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</si>
  <si>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</si>
  <si>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</si>
  <si>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</si>
  <si>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</si>
  <si>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</si>
  <si>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</si>
  <si>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</si>
  <si>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</si>
  <si>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</si>
  <si>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</si>
  <si>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</si>
  <si>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</si>
  <si>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</si>
  <si>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</si>
  <si>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</si>
  <si>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</si>
  <si>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</si>
  <si>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</si>
  <si>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</si>
  <si>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</si>
  <si>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</si>
  <si>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</si>
  <si>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</si>
  <si>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</si>
  <si>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</si>
  <si>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</si>
  <si>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</si>
  <si>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</si>
  <si>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</si>
  <si>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</si>
  <si>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</si>
  <si>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</si>
  <si>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</si>
  <si>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</si>
  <si>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</si>
  <si>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</si>
  <si>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</si>
  <si>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</si>
  <si>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</si>
  <si>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</si>
  <si>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</si>
  <si>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</si>
  <si>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</si>
  <si>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</si>
  <si>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</si>
  <si>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</si>
  <si>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</si>
  <si>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</si>
  <si>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</si>
  <si>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</si>
  <si>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</si>
  <si>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</si>
  <si>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</si>
  <si>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</si>
  <si>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</si>
  <si>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</si>
  <si>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</si>
  <si>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</si>
  <si>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</si>
  <si>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</si>
  <si>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</si>
  <si>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</si>
  <si>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</si>
  <si>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</si>
  <si>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</si>
  <si>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</si>
  <si>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</si>
  <si>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</si>
  <si>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</si>
  <si>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</si>
  <si>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</si>
  <si>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</si>
  <si>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</si>
  <si>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</si>
  <si>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</si>
  <si>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</si>
  <si>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</si>
  <si>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</si>
  <si>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</si>
  <si>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</si>
  <si>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</si>
  <si>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</si>
  <si>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</si>
  <si>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</si>
  <si>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</si>
  <si>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</si>
  <si>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</si>
  <si>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</si>
  <si>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</si>
  <si>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</si>
  <si>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</si>
  <si>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</si>
  <si>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</si>
  <si>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</si>
  <si>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</si>
  <si>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</si>
  <si>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</si>
  <si>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</si>
  <si>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</si>
  <si>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</si>
  <si>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</si>
  <si>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</si>
  <si>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</si>
  <si>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</si>
  <si>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</si>
  <si>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</si>
  <si>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</si>
  <si>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</si>
  <si>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</si>
  <si>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</si>
  <si>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</si>
  <si>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</si>
  <si>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</si>
  <si>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</si>
  <si>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</si>
  <si>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</si>
  <si>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</si>
  <si>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</si>
  <si>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</si>
  <si>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</si>
  <si>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</si>
  <si>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</si>
  <si>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</si>
  <si>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</si>
  <si>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</si>
  <si>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</si>
  <si>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</si>
  <si>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</si>
  <si>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</si>
  <si>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</si>
  <si>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</si>
  <si>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</si>
  <si>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</si>
  <si>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</si>
  <si>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</si>
  <si>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</si>
  <si>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</si>
  <si>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</si>
  <si>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</si>
  <si>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</si>
  <si>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</si>
  <si>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</si>
  <si>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</si>
  <si>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</si>
  <si>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</si>
  <si>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</si>
  <si>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</si>
  <si>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</si>
  <si>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</si>
  <si>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</si>
  <si>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</si>
  <si>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</si>
  <si>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</si>
  <si>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</si>
  <si>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</si>
  <si>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</si>
  <si>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</si>
  <si>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</si>
  <si>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</si>
  <si>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</si>
  <si>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</si>
  <si>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</si>
  <si>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</si>
  <si>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</si>
  <si>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</si>
  <si>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</si>
  <si>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</si>
  <si>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</si>
  <si>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</si>
  <si>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</si>
  <si>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</si>
  <si>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</si>
  <si>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</si>
  <si>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</si>
  <si>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</si>
  <si>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</si>
  <si>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</si>
  <si>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</si>
  <si>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</si>
  <si>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</si>
  <si>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</si>
  <si>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</si>
  <si>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</si>
  <si>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</si>
  <si>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</si>
  <si>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</si>
  <si>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</si>
  <si>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</si>
  <si>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</si>
  <si>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</si>
  <si>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</si>
  <si>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</si>
  <si>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</si>
  <si>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</si>
  <si>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</si>
  <si>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</si>
  <si>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</si>
  <si>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</si>
  <si>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</si>
  <si>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</si>
  <si>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</si>
  <si>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</si>
  <si>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</si>
  <si>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</si>
  <si>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</si>
  <si>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</si>
  <si>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</si>
  <si>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</si>
  <si>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</si>
  <si>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</si>
  <si>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</si>
  <si>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</si>
  <si>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</si>
  <si>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</si>
  <si>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</si>
  <si>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</si>
  <si>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</si>
  <si>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</si>
  <si>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</si>
  <si>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</si>
  <si>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</si>
  <si>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</si>
  <si>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</si>
  <si>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</si>
  <si>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</si>
  <si>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</si>
  <si>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</si>
  <si>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</si>
  <si>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</si>
  <si>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</si>
  <si>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</si>
  <si>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</si>
  <si>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</si>
  <si>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</si>
  <si>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</si>
  <si>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</si>
  <si>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</si>
  <si>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</si>
  <si>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</si>
  <si>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</si>
  <si>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</si>
  <si>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</si>
  <si>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</si>
  <si>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</si>
  <si>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</si>
  <si>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</si>
  <si>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</si>
  <si>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</si>
  <si>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</si>
  <si>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</si>
  <si>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</si>
  <si>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</si>
  <si>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</si>
  <si>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</si>
  <si>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</si>
  <si>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</si>
  <si>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</si>
  <si>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</si>
  <si>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</si>
  <si>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</si>
  <si>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</si>
  <si>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</si>
  <si>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</si>
  <si>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</si>
  <si>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</si>
  <si>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</si>
  <si>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</si>
  <si>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</si>
  <si>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</si>
  <si>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</si>
  <si>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</si>
  <si>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</si>
  <si>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</si>
  <si>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</si>
  <si>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</si>
  <si>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</si>
  <si>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</si>
  <si>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</si>
  <si>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</si>
  <si>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</si>
  <si>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</si>
  <si>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</si>
  <si>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</si>
  <si>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</si>
  <si>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</si>
  <si>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</si>
  <si>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</si>
  <si>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</si>
  <si>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</si>
  <si>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</si>
  <si>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</si>
  <si>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</si>
  <si>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</si>
  <si>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</si>
  <si>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</si>
  <si>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</si>
  <si>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</si>
  <si>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</si>
  <si>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</si>
  <si>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</si>
  <si>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</si>
  <si>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</si>
  <si>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</si>
  <si>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</si>
  <si>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</si>
  <si>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</si>
  <si>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</si>
  <si>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</si>
  <si>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</si>
  <si>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</si>
  <si>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</si>
  <si>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</si>
  <si>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</si>
  <si>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</si>
  <si>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</si>
  <si>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</si>
  <si>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</si>
  <si>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</si>
  <si>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</si>
  <si>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</si>
  <si>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</si>
  <si>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</si>
  <si>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</si>
  <si>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</si>
  <si>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</si>
  <si>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</si>
  <si>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</si>
  <si>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</si>
  <si>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</si>
  <si>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</si>
  <si>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</si>
  <si>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</si>
  <si>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</si>
  <si>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</si>
  <si>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</si>
  <si>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</si>
  <si>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</si>
  <si>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</si>
  <si>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</si>
  <si>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</si>
  <si>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</si>
  <si>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</si>
  <si>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</si>
  <si>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</si>
  <si>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</si>
  <si>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</si>
  <si>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</si>
  <si>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</si>
  <si>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</si>
  <si>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</si>
  <si>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</si>
  <si>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</si>
  <si>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</si>
  <si>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</si>
  <si>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</si>
  <si>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</si>
  <si>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</si>
  <si>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</si>
  <si>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</si>
  <si>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</si>
  <si>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</si>
  <si>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</si>
  <si>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</si>
  <si>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</si>
  <si>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</si>
  <si>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</si>
  <si>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</si>
  <si>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</si>
  <si>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</si>
  <si>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</si>
  <si>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</si>
  <si>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</si>
  <si>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</si>
  <si>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</si>
  <si>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</si>
  <si>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</si>
  <si>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</si>
  <si>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</si>
  <si>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</si>
  <si>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</si>
  <si>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</si>
  <si>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</si>
  <si>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</si>
  <si>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</si>
  <si>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</si>
  <si>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</si>
  <si>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</si>
  <si>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</si>
  <si>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</si>
  <si>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</si>
  <si>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</si>
  <si>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</si>
  <si>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</si>
  <si>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</si>
  <si>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</si>
  <si>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</si>
  <si>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</si>
  <si>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</si>
  <si>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</si>
  <si>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</si>
  <si>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</si>
  <si>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</si>
  <si>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</si>
  <si>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</si>
  <si>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</si>
  <si>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</si>
  <si>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</si>
  <si>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</si>
  <si>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</si>
  <si>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</si>
  <si>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</si>
  <si>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</si>
  <si>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</si>
  <si>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</si>
  <si>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</si>
  <si>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</si>
  <si>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</si>
  <si>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</si>
  <si>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</si>
  <si>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</si>
  <si>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</si>
  <si>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</si>
  <si>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</si>
  <si>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</si>
  <si>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</si>
  <si>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</si>
  <si>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</si>
  <si>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</si>
  <si>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</si>
  <si>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</si>
  <si>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</si>
  <si>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</si>
  <si>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</si>
  <si>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</si>
  <si>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</si>
  <si>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</si>
  <si>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</si>
  <si>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</si>
  <si>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</si>
  <si>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</si>
  <si>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</si>
  <si>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</si>
  <si>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</si>
  <si>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</si>
  <si>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</si>
  <si>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</si>
  <si>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</si>
  <si>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</si>
  <si>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</si>
  <si>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</si>
  <si>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</si>
  <si>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</si>
  <si>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</si>
  <si>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</si>
  <si>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</si>
  <si>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</si>
  <si>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</si>
  <si>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</si>
  <si>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</si>
  <si>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</si>
  <si>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</si>
  <si>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</si>
  <si>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</si>
  <si>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</si>
  <si>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</si>
  <si>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</si>
  <si>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</si>
  <si>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</si>
  <si>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</si>
  <si>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</si>
  <si>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</si>
  <si>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</si>
  <si>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</si>
  <si>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</si>
  <si>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</si>
  <si>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</si>
  <si>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</si>
  <si>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</si>
  <si>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</si>
  <si>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</si>
  <si>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</si>
  <si>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</si>
  <si>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</si>
  <si>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</si>
  <si>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</si>
  <si>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</si>
  <si>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</si>
  <si>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</si>
  <si>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</si>
  <si>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</si>
  <si>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</si>
  <si>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</si>
  <si>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</si>
  <si>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</si>
  <si>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</si>
  <si>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</si>
  <si>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</si>
  <si>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</si>
  <si>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</si>
  <si>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</si>
  <si>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</si>
  <si>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</si>
  <si>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</si>
  <si>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</si>
  <si>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</si>
  <si>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</si>
  <si>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</si>
  <si>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</si>
  <si>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</si>
  <si>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</si>
  <si>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</si>
  <si>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</si>
  <si>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</si>
  <si>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</si>
  <si>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</si>
  <si>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</si>
  <si>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</si>
  <si>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</si>
  <si>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</si>
  <si>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</si>
  <si>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</si>
  <si>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</si>
  <si>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</si>
  <si>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</si>
  <si>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</si>
  <si>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</si>
  <si>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</si>
  <si>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</si>
  <si>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</si>
  <si>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</si>
  <si>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</si>
  <si>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</si>
  <si>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</si>
  <si>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</si>
  <si>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</si>
  <si>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</si>
  <si>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</si>
  <si>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</si>
  <si>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</si>
  <si>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</si>
  <si>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</si>
  <si>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</si>
  <si>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</si>
  <si>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</si>
  <si>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</si>
  <si>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</si>
  <si>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</si>
  <si>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</si>
  <si>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</si>
  <si>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</si>
  <si>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</si>
  <si>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</si>
  <si>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</si>
  <si>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</si>
  <si>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</si>
  <si>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</si>
  <si>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</si>
  <si>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</si>
  <si>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</si>
  <si>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</si>
  <si>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</si>
  <si>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</si>
  <si>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</si>
  <si>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</si>
  <si>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</si>
  <si>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</si>
  <si>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</si>
  <si>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</si>
  <si>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</si>
  <si>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</si>
  <si>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</si>
  <si>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</si>
  <si>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</si>
  <si>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</si>
  <si>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</si>
  <si>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</si>
  <si>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</si>
  <si>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</si>
  <si>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</si>
  <si>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</si>
  <si>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</si>
  <si>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</si>
  <si>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</si>
  <si>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</si>
  <si>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</si>
  <si>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</si>
  <si>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</si>
  <si>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</si>
  <si>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</si>
  <si>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</si>
  <si>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</si>
  <si>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</si>
  <si>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</si>
  <si>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</si>
  <si>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</si>
  <si>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</si>
  <si>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</si>
  <si>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</si>
  <si>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</si>
  <si>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</si>
  <si>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</si>
  <si>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</si>
  <si>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</si>
  <si>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</si>
  <si>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</si>
  <si>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</si>
  <si>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</si>
  <si>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</si>
  <si>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</si>
  <si>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</si>
  <si>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</si>
  <si>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</si>
  <si>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</si>
  <si>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</si>
  <si>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</si>
  <si>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</si>
  <si>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</si>
  <si>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</si>
  <si>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</si>
  <si>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</si>
  <si>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</si>
  <si>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</si>
  <si>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</si>
  <si>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</si>
  <si>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</si>
  <si>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</si>
  <si>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</si>
  <si>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</si>
  <si>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</si>
  <si>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</si>
  <si>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</si>
  <si>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</si>
  <si>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</si>
  <si>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</si>
  <si>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</si>
  <si>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</si>
  <si>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</si>
  <si>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</si>
  <si>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</si>
  <si>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</si>
  <si>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</si>
  <si>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</si>
  <si>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</si>
  <si>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</si>
  <si>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</si>
  <si>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</si>
  <si>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</si>
  <si>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</si>
  <si>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</si>
  <si>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</si>
  <si>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</si>
  <si>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</si>
  <si>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</si>
  <si>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</si>
  <si>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</si>
  <si>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</si>
  <si>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</si>
  <si>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</si>
  <si>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</si>
  <si>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</si>
  <si>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</si>
  <si>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</si>
  <si>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</si>
  <si>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</si>
  <si>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</si>
  <si>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</si>
  <si>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</si>
  <si>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</si>
  <si>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</si>
  <si>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</si>
  <si>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</si>
  <si>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</si>
  <si>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</si>
  <si>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</si>
  <si>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</si>
  <si>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</si>
  <si>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</si>
  <si>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</si>
  <si>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</si>
  <si>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</si>
  <si>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</si>
  <si>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</si>
  <si>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</si>
  <si>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</si>
  <si>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</si>
  <si>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</si>
  <si>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</si>
  <si>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</si>
  <si>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</si>
  <si>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</si>
  <si>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</si>
  <si>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</si>
  <si>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</si>
  <si>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</si>
  <si>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</si>
  <si>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</si>
  <si>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</si>
  <si>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</si>
  <si>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</si>
  <si>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</si>
  <si>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</si>
  <si>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</si>
  <si>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</si>
  <si>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</si>
  <si>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</si>
  <si>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</si>
  <si>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</si>
  <si>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</si>
  <si>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</si>
  <si>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</si>
  <si>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</si>
  <si>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</si>
  <si>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</si>
  <si>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</si>
  <si>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</si>
  <si>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</si>
  <si>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</si>
  <si>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</si>
  <si>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</si>
  <si>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</si>
  <si>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</si>
  <si>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</si>
  <si>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</si>
  <si>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</si>
  <si>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</si>
  <si>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</si>
  <si>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</si>
  <si>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</si>
  <si>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</si>
  <si>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</si>
  <si>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</si>
  <si>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</si>
  <si>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</si>
  <si>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</si>
  <si>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</si>
  <si>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</si>
  <si>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</si>
  <si>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</si>
  <si>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</si>
  <si>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</si>
  <si>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</si>
  <si>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</si>
  <si>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</si>
  <si>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</si>
  <si>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</si>
  <si>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</si>
  <si>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</si>
  <si>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</si>
  <si>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</si>
  <si>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</si>
  <si>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</si>
  <si>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</si>
  <si>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</si>
  <si>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</si>
  <si>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</si>
  <si>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</si>
  <si>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</si>
  <si>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</si>
  <si>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</si>
  <si>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</si>
  <si>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</si>
  <si>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</si>
  <si>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</si>
  <si>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</si>
  <si>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</si>
  <si>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</si>
  <si>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</si>
  <si>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</si>
  <si>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</si>
  <si>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</si>
  <si>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</si>
  <si>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</si>
  <si>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</si>
  <si>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</si>
  <si>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</si>
  <si>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</si>
  <si>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</si>
  <si>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</si>
  <si>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</si>
  <si>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</si>
  <si>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</si>
  <si>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</si>
  <si>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</si>
  <si>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</si>
  <si>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</si>
  <si>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</si>
  <si>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</si>
  <si>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</si>
  <si>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</si>
  <si>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</si>
  <si>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</si>
  <si>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</si>
  <si>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</si>
  <si>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</si>
  <si>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</si>
  <si>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</si>
  <si>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</si>
  <si>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</si>
  <si>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</si>
  <si>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</si>
  <si>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</si>
  <si>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</si>
  <si>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</si>
  <si>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</si>
  <si>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</si>
  <si>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</si>
  <si>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</si>
  <si>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</si>
  <si>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</si>
  <si>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</si>
  <si>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</si>
  <si>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</si>
  <si>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</si>
  <si>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</si>
  <si>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</si>
  <si>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</si>
  <si>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</si>
  <si>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</si>
  <si>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</si>
  <si>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</si>
  <si>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</si>
  <si>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</si>
  <si>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</si>
  <si>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</si>
  <si>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</si>
  <si>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</si>
  <si>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</si>
  <si>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</si>
  <si>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</si>
  <si>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</si>
  <si>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</si>
  <si>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</si>
  <si>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</si>
  <si>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</si>
  <si>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</si>
  <si>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</si>
  <si>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</si>
  <si>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</si>
  <si>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</si>
  <si>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</si>
  <si>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</si>
  <si>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</si>
  <si>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</si>
  <si>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</si>
  <si>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</si>
  <si>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</si>
  <si>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</si>
  <si>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</si>
  <si>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</si>
  <si>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</si>
  <si>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</si>
  <si>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</si>
  <si>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</si>
  <si>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</si>
  <si>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</si>
  <si>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</si>
  <si>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</si>
  <si>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</si>
  <si>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</si>
  <si>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</si>
  <si>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</si>
  <si>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</si>
  <si>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</si>
  <si>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</si>
  <si>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</si>
  <si>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</si>
  <si>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</si>
  <si>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</si>
  <si>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</si>
  <si>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</si>
  <si>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</si>
  <si>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</si>
  <si>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</si>
  <si>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</si>
  <si>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</si>
  <si>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</si>
  <si>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</si>
  <si>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</si>
  <si>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</si>
  <si>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</si>
  <si>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</si>
  <si>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</si>
  <si>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</si>
  <si>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</si>
  <si>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</si>
  <si>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</si>
  <si>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</si>
  <si>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</si>
  <si>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</si>
  <si>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</si>
  <si>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</si>
  <si>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</si>
  <si>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</si>
  <si>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</si>
  <si>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</si>
  <si>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</si>
  <si>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</si>
  <si>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</si>
  <si>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</si>
  <si>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</si>
  <si>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</si>
  <si>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</si>
  <si>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</si>
  <si>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</si>
  <si>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</si>
  <si>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</si>
  <si>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</si>
  <si>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</si>
  <si>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</si>
  <si>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</si>
  <si>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</si>
  <si>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</si>
  <si>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</si>
  <si>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</si>
  <si>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</si>
  <si>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</si>
  <si>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</si>
  <si>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</si>
  <si>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</si>
  <si>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</si>
  <si>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</si>
  <si>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</si>
  <si>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</si>
  <si>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</si>
  <si>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</si>
  <si>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</si>
  <si>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</si>
  <si>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</si>
  <si>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</si>
  <si>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</si>
  <si>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</si>
  <si>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</si>
  <si>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</si>
  <si>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</si>
  <si>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</si>
  <si>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</si>
  <si>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</si>
  <si>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</si>
  <si>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</si>
  <si>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</si>
  <si>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</si>
  <si>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</si>
  <si>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</si>
  <si>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</si>
  <si>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</si>
  <si>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</si>
  <si>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</si>
  <si>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</si>
  <si>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</si>
  <si>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</si>
  <si>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</si>
  <si>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</si>
  <si>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</si>
  <si>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</si>
  <si>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</si>
  <si>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</si>
  <si>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</si>
  <si>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</si>
  <si>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</si>
  <si>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</si>
  <si>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</si>
  <si>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</si>
  <si>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</si>
  <si>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</si>
  <si>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</si>
  <si>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</si>
  <si>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</si>
  <si>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</si>
  <si>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</si>
  <si>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</si>
  <si>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</si>
  <si>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</si>
  <si>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</si>
  <si>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</si>
  <si>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</si>
  <si>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</si>
  <si>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</si>
  <si>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</si>
  <si>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</si>
  <si>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</si>
  <si>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</si>
  <si>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</si>
  <si>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</si>
  <si>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</si>
  <si>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</si>
  <si>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</si>
  <si>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</si>
  <si>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</si>
  <si>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</si>
  <si>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</si>
  <si>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</si>
  <si>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</si>
  <si>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</si>
  <si>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</si>
  <si>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</si>
  <si>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</si>
  <si>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</si>
  <si>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</si>
  <si>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</si>
  <si>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</si>
  <si>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</si>
  <si>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</si>
  <si>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</si>
  <si>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</si>
  <si>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</si>
  <si>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</si>
  <si>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</si>
  <si>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</si>
  <si>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</si>
  <si>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</si>
  <si>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</si>
  <si>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</si>
  <si>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</si>
  <si>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</si>
  <si>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</si>
  <si>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</si>
  <si>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</si>
  <si>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</si>
  <si>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</si>
  <si>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</si>
  <si>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</si>
  <si>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</si>
  <si>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</si>
  <si>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</si>
  <si>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</si>
  <si>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</si>
  <si>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</si>
  <si>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</si>
  <si>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</si>
  <si>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</si>
  <si>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</si>
  <si>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</si>
  <si>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</si>
  <si>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</si>
  <si>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</si>
  <si>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</si>
  <si>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</si>
  <si>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</si>
  <si>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</si>
  <si>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</si>
  <si>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</si>
  <si>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</si>
  <si>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</si>
  <si>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</si>
  <si>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</si>
  <si>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</si>
  <si>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</si>
  <si>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</si>
  <si>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</si>
  <si>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</si>
  <si>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</si>
  <si>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</si>
  <si>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</si>
  <si>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</si>
  <si>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</si>
  <si>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</si>
  <si>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</si>
  <si>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</si>
  <si>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</si>
  <si>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</si>
  <si>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</si>
  <si>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</si>
  <si>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</si>
  <si>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</si>
  <si>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</si>
  <si>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</si>
  <si>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</si>
  <si>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</si>
  <si>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</si>
  <si>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</si>
  <si>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</si>
  <si>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</si>
  <si>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</si>
  <si>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</si>
  <si>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</si>
  <si>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</si>
  <si>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</si>
  <si>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</si>
  <si>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</si>
  <si>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</si>
  <si>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</si>
  <si>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</si>
  <si>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</si>
  <si>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</si>
  <si>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</si>
  <si>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</si>
  <si>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</si>
  <si>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</si>
  <si>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</si>
  <si>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</si>
  <si>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</si>
  <si>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</si>
  <si>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</si>
  <si>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</si>
  <si>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</si>
  <si>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</si>
  <si>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</si>
  <si>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</si>
  <si>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</si>
  <si>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</si>
  <si>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</si>
  <si>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</si>
  <si>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</si>
  <si>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</si>
  <si>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</si>
  <si>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</si>
  <si>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</si>
  <si>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</si>
  <si>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</si>
  <si>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</si>
  <si>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</si>
  <si>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</si>
  <si>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</si>
  <si>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</si>
  <si>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</si>
  <si>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</si>
  <si>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</si>
  <si>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</si>
  <si>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</si>
  <si>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</si>
  <si>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</si>
  <si>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</si>
  <si>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</si>
  <si>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</si>
  <si>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</si>
  <si>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</si>
  <si>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</si>
  <si>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</si>
  <si>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</si>
  <si>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</si>
  <si>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</si>
  <si>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</si>
  <si>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</si>
  <si>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</si>
  <si>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</si>
  <si>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</si>
  <si>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</si>
  <si>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</si>
  <si>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</si>
  <si>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</si>
  <si>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</si>
  <si>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</si>
  <si>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</si>
  <si>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</si>
  <si>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</si>
  <si>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</si>
  <si>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</si>
  <si>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</si>
  <si>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</si>
  <si>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</si>
  <si>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</si>
  <si>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</si>
  <si>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</si>
  <si>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</si>
  <si>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</si>
  <si>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</si>
  <si>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</si>
  <si>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</si>
  <si>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</si>
  <si>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</si>
  <si>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</si>
  <si>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</si>
  <si>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</si>
  <si>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</si>
  <si>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</si>
  <si>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</si>
  <si>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</si>
  <si>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</si>
  <si>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</si>
  <si>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</si>
  <si>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</si>
  <si>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</si>
  <si>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</si>
  <si>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</si>
  <si>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</si>
  <si>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</si>
  <si>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</si>
  <si>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</si>
  <si>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</si>
  <si>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</si>
  <si>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</si>
  <si>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</si>
  <si>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</si>
  <si>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</si>
  <si>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</si>
  <si>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</si>
  <si>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</si>
  <si>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</si>
  <si>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</si>
  <si>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</si>
  <si>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</si>
  <si>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</si>
  <si>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</si>
  <si>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</si>
  <si>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</si>
  <si>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</si>
  <si>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</si>
  <si>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</si>
  <si>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</si>
  <si>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</si>
  <si>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</si>
  <si>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</si>
  <si>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</si>
  <si>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</si>
  <si>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</si>
  <si>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</si>
  <si>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</si>
  <si>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</si>
  <si>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</si>
  <si>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</si>
  <si>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</si>
  <si>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</si>
  <si>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</si>
  <si>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</si>
  <si>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</si>
  <si>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</si>
  <si>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</si>
  <si>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</si>
  <si>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</si>
  <si>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</si>
  <si>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</si>
  <si>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</si>
  <si>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</si>
  <si>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</si>
  <si>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</si>
  <si>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</si>
  <si>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</si>
  <si>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</si>
  <si>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</si>
  <si>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</si>
  <si>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</si>
  <si>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</si>
  <si>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</si>
  <si>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</si>
  <si>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</si>
  <si>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</si>
  <si>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</si>
  <si>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</si>
  <si>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</si>
  <si>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</si>
  <si>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</si>
  <si>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</si>
  <si>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</si>
  <si>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</si>
  <si>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</si>
  <si>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</si>
  <si>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</si>
  <si>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</si>
  <si>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</si>
  <si>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</si>
  <si>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</si>
  <si>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</si>
  <si>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</si>
  <si>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</si>
  <si>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</si>
  <si>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</si>
  <si>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</si>
  <si>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</si>
  <si>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</si>
  <si>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</si>
  <si>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</si>
  <si>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</si>
  <si>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</si>
  <si>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</si>
  <si>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</si>
  <si>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</si>
  <si>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</si>
  <si>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</si>
  <si>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</si>
  <si>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</si>
  <si>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</si>
  <si>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</si>
  <si>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</si>
  <si>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</si>
  <si>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</si>
  <si>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</si>
  <si>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</si>
  <si>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</si>
  <si>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</si>
  <si>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</si>
  <si>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</si>
  <si>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</si>
  <si>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</si>
  <si>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</si>
  <si>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</si>
  <si>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</si>
  <si>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</si>
  <si>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</si>
  <si>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</si>
  <si>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</si>
  <si>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</si>
  <si>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</si>
  <si>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</si>
  <si>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</si>
  <si>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</si>
  <si>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</si>
  <si>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</si>
  <si>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</si>
  <si>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</si>
  <si>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</si>
  <si>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</si>
  <si>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</si>
  <si>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</si>
  <si>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</si>
  <si>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</si>
  <si>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</si>
  <si>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</si>
  <si>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</si>
  <si>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</si>
  <si>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</si>
  <si>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</si>
  <si>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</si>
  <si>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</si>
  <si>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</si>
  <si>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</si>
  <si>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</si>
  <si>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</si>
  <si>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</si>
  <si>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</si>
  <si>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</si>
  <si>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</si>
  <si>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</si>
  <si>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</si>
  <si>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</si>
  <si>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</si>
  <si>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</si>
  <si>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</si>
  <si>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</si>
  <si>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</si>
  <si>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</si>
  <si>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</si>
  <si>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</si>
  <si>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</si>
  <si>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</si>
  <si>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</si>
  <si>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</si>
  <si>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</si>
  <si>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</si>
  <si>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</si>
  <si>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</si>
  <si>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</si>
  <si>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</si>
  <si>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</si>
  <si>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</si>
  <si>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</si>
  <si>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</si>
  <si>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</si>
  <si>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</si>
  <si>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</si>
  <si>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</si>
  <si>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</si>
  <si>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</si>
  <si>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</si>
  <si>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</si>
  <si>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</si>
  <si>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</si>
  <si>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</si>
  <si>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</si>
  <si>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</si>
  <si>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</si>
  <si>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</si>
  <si>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</si>
  <si>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</si>
  <si>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</si>
  <si>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</si>
  <si>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</si>
  <si>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</si>
  <si>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</si>
  <si>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</si>
  <si>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</si>
  <si>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</si>
  <si>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</si>
  <si>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</si>
  <si>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</si>
  <si>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</si>
  <si>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</si>
  <si>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</si>
  <si>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</si>
  <si>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</si>
  <si>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</si>
  <si>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</si>
  <si>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</si>
  <si>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</si>
  <si>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</si>
  <si>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</si>
  <si>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</si>
  <si>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</si>
  <si>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</si>
  <si>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</si>
  <si>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</si>
  <si>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</si>
  <si>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</si>
  <si>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</si>
  <si>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</si>
  <si>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</si>
  <si>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</si>
  <si>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</si>
  <si>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</si>
  <si>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</si>
  <si>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</si>
  <si>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</si>
  <si>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</si>
  <si>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</si>
  <si>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</si>
  <si>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</si>
  <si>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</si>
  <si>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</si>
  <si>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</si>
  <si>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</si>
  <si>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</si>
  <si>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</si>
  <si>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</si>
  <si>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</si>
  <si>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</si>
  <si>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</si>
  <si>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</si>
  <si>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</si>
  <si>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</si>
  <si>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</si>
  <si>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</si>
  <si>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</si>
  <si>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</si>
  <si>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</si>
  <si>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</si>
  <si>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</si>
  <si>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</si>
  <si>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</si>
  <si>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</si>
  <si>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</si>
  <si>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</si>
  <si>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</si>
  <si>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</si>
  <si>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</si>
  <si>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</si>
  <si>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</si>
  <si>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</si>
  <si>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</si>
  <si>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</si>
  <si>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</si>
  <si>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</si>
  <si>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</si>
  <si>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</si>
  <si>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</si>
  <si>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</si>
  <si>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</si>
  <si>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</si>
  <si>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</si>
  <si>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</si>
  <si>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</si>
  <si>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</si>
  <si>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</si>
  <si>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</si>
  <si>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</si>
  <si>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</si>
  <si>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</si>
  <si>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</si>
  <si>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</si>
  <si>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</si>
  <si>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</si>
  <si>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</si>
  <si>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</si>
  <si>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</si>
  <si>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</si>
  <si>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</si>
  <si>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</si>
  <si>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</si>
  <si>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</si>
  <si>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</si>
  <si>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</si>
  <si>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</si>
  <si>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</si>
  <si>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</si>
  <si>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</si>
  <si>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</si>
  <si>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</si>
  <si>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</si>
  <si>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</si>
  <si>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</si>
  <si>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</si>
  <si>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</si>
  <si>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</si>
  <si>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</si>
  <si>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</si>
  <si>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</si>
  <si>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</si>
  <si>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</si>
  <si>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</si>
  <si>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</si>
  <si>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</si>
  <si>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</si>
  <si>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</si>
  <si>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</si>
  <si>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</si>
  <si>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</si>
  <si>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</si>
  <si>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</si>
  <si>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</si>
  <si>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</si>
  <si>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</si>
  <si>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</si>
  <si>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</si>
  <si>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</si>
  <si>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</si>
  <si>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</si>
  <si>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</si>
  <si>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</si>
  <si>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</si>
  <si>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</si>
  <si>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</si>
  <si>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</si>
  <si>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</si>
  <si>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</si>
  <si>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</si>
  <si>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</si>
  <si>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</si>
  <si>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</si>
  <si>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</si>
  <si>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</si>
  <si>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</si>
  <si>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</si>
  <si>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</si>
  <si>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</si>
  <si>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</si>
  <si>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</si>
  <si>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</si>
  <si>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</si>
  <si>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</si>
  <si>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</si>
  <si>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</si>
  <si>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</si>
  <si>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</si>
  <si>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</si>
  <si>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</si>
  <si>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</si>
  <si>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</si>
  <si>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</si>
  <si>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</si>
  <si>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</si>
  <si>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</si>
  <si>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</si>
  <si>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</si>
  <si>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</si>
  <si>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</si>
  <si>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</si>
  <si>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</si>
  <si>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</si>
  <si>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</si>
  <si>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</si>
  <si>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</si>
  <si>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</si>
  <si>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</si>
  <si>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</si>
  <si>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</si>
  <si>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</si>
  <si>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</si>
  <si>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</si>
  <si>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</si>
  <si>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</si>
  <si>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</si>
  <si>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</si>
  <si>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</si>
  <si>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</si>
  <si>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</si>
  <si>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</si>
  <si>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</si>
  <si>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</si>
  <si>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</si>
  <si>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</si>
  <si>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</si>
  <si>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</si>
  <si>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</si>
  <si>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</si>
  <si>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</si>
  <si>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</si>
  <si>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</si>
  <si>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</si>
  <si>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</si>
  <si>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</si>
  <si>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</si>
  <si>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</si>
  <si>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</si>
  <si>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</si>
  <si>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</si>
  <si>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</si>
  <si>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</si>
  <si>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</si>
  <si>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</si>
  <si>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</si>
  <si>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</si>
  <si>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</si>
  <si>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</si>
  <si>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</si>
  <si>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</si>
  <si>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</si>
  <si>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</si>
  <si>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</si>
  <si>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</si>
  <si>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</si>
  <si>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</si>
  <si>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</si>
  <si>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</si>
  <si>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</si>
  <si>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</si>
  <si>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</si>
  <si>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</si>
  <si>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</si>
  <si>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</si>
  <si>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</si>
  <si>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</si>
  <si>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</si>
  <si>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</si>
  <si>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</si>
  <si>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</si>
  <si>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</si>
  <si>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</si>
  <si>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</si>
  <si>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</si>
  <si>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</si>
  <si>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</si>
  <si>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</si>
  <si>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</si>
  <si>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</si>
  <si>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</si>
  <si>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</si>
  <si>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</si>
  <si>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</si>
  <si>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</si>
  <si>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</si>
  <si>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</si>
  <si>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</si>
  <si>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</si>
  <si>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</si>
  <si>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</si>
  <si>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</si>
  <si>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</si>
  <si>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</si>
  <si>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</si>
  <si>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</si>
  <si>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</si>
  <si>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</si>
  <si>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</si>
  <si>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</si>
  <si>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</si>
  <si>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</si>
  <si>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</si>
  <si>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</si>
  <si>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</si>
  <si>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</si>
  <si>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</si>
  <si>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</si>
  <si>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</si>
  <si>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</si>
  <si>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</si>
  <si>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</si>
  <si>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</si>
  <si>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</si>
  <si>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</si>
  <si>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</si>
  <si>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</si>
  <si>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</si>
  <si>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</si>
  <si>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</si>
  <si>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</si>
  <si>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</si>
  <si>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</si>
  <si>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</si>
  <si>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</si>
  <si>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</si>
  <si>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</si>
  <si>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</si>
  <si>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</si>
  <si>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</si>
  <si>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</si>
  <si>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</si>
  <si>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</si>
  <si>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</si>
  <si>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</si>
  <si>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</si>
  <si>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</si>
  <si>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</si>
  <si>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</si>
  <si>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</si>
  <si>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</si>
  <si>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</si>
  <si>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</si>
  <si>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</si>
  <si>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</si>
  <si>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</si>
  <si>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</si>
  <si>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</si>
  <si>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</si>
  <si>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</si>
  <si>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</si>
  <si>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</si>
  <si>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</si>
  <si>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</si>
  <si>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</si>
  <si>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</si>
  <si>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</si>
  <si>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</si>
  <si>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</si>
  <si>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</si>
  <si>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</si>
  <si>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</si>
  <si>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</si>
  <si>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</si>
  <si>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</si>
  <si>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</si>
  <si>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</si>
  <si>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</si>
  <si>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</si>
  <si>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</si>
  <si>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</si>
  <si>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</si>
  <si>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</si>
  <si>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</si>
  <si>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</si>
  <si>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</si>
  <si>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</si>
  <si>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</si>
  <si>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</si>
  <si>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</si>
  <si>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</si>
  <si>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</si>
  <si>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</si>
  <si>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</si>
  <si>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</si>
  <si>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</si>
  <si>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</si>
  <si>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</si>
  <si>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</si>
  <si>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</si>
  <si>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</si>
  <si>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</si>
  <si>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</si>
  <si>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</si>
  <si>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</si>
  <si>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</si>
  <si>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</si>
  <si>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</si>
  <si>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</si>
  <si>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</si>
  <si>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</si>
  <si>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</si>
  <si>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</si>
  <si>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</si>
  <si>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</si>
  <si>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</si>
  <si>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</si>
  <si>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</si>
  <si>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</si>
  <si>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</si>
  <si>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</si>
  <si>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</si>
  <si>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</si>
  <si>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</si>
  <si>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</si>
  <si>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</si>
  <si>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</si>
  <si>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</si>
  <si>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</si>
  <si>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</si>
  <si>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</si>
  <si>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</si>
  <si>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</si>
  <si>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</si>
  <si>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</si>
  <si>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</si>
  <si>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</si>
  <si>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</si>
  <si>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</si>
  <si>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</si>
  <si>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</si>
  <si>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</si>
  <si>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</si>
  <si>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</si>
  <si>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</si>
  <si>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</si>
  <si>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</si>
  <si>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</si>
  <si>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</si>
  <si>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</si>
  <si>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</si>
  <si>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</si>
  <si>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</si>
  <si>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</si>
  <si>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</si>
  <si>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</si>
  <si>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</si>
  <si>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</si>
  <si>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</si>
  <si>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</si>
  <si>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</si>
  <si>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</si>
  <si>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</si>
  <si>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</si>
  <si>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</si>
  <si>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</si>
  <si>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</si>
  <si>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</si>
  <si>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</si>
  <si>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</si>
  <si>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</si>
  <si>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</si>
  <si>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</si>
  <si>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</si>
  <si>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</si>
  <si>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</si>
  <si>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</si>
  <si>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</si>
  <si>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</si>
  <si>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</si>
  <si>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</si>
  <si>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</si>
  <si>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</si>
  <si>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</si>
  <si>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</si>
  <si>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</si>
  <si>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</si>
  <si>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</si>
  <si>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</si>
  <si>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</si>
  <si>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</si>
  <si>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</si>
  <si>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</si>
  <si>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</si>
  <si>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</si>
  <si>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</si>
  <si>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</si>
  <si>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</si>
  <si>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</si>
  <si>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</si>
  <si>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</si>
  <si>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</si>
  <si>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</si>
  <si>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</si>
  <si>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</si>
  <si>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</si>
  <si>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</si>
  <si>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</si>
  <si>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</si>
  <si>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</si>
  <si>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</si>
  <si>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</si>
  <si>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</si>
  <si>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</si>
  <si>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</si>
  <si>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</si>
  <si>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</si>
  <si>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</si>
  <si>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</si>
  <si>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</si>
  <si>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</si>
  <si>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</si>
  <si>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</si>
  <si>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</si>
  <si>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</si>
  <si>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</si>
  <si>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</si>
  <si>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</si>
  <si>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</si>
  <si>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</si>
  <si>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</si>
  <si>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</si>
  <si>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</si>
  <si>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</si>
  <si>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</si>
  <si>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</si>
  <si>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</si>
  <si>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</si>
  <si>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</si>
  <si>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</si>
  <si>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</si>
  <si>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</si>
  <si>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</si>
  <si>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</si>
  <si>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</si>
  <si>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</si>
  <si>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</si>
  <si>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</si>
  <si>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</si>
  <si>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</si>
  <si>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</si>
  <si>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</si>
  <si>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</si>
  <si>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</si>
  <si>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</si>
  <si>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</si>
  <si>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</si>
  <si>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</si>
  <si>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</si>
  <si>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</si>
  <si>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</si>
  <si>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</si>
  <si>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</si>
  <si>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</si>
  <si>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</si>
  <si>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</si>
  <si>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</si>
  <si>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</si>
  <si>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</si>
  <si>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</si>
  <si>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</si>
  <si>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</si>
  <si>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</si>
  <si>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</si>
  <si>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</si>
  <si>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</si>
  <si>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</si>
  <si>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</si>
  <si>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</si>
  <si>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</si>
  <si>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</si>
  <si>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</si>
  <si>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</si>
  <si>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</si>
  <si>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</si>
  <si>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</si>
  <si>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</si>
  <si>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</si>
  <si>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</si>
  <si>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</si>
  <si>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</si>
  <si>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</si>
  <si>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</si>
  <si>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</si>
  <si>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</si>
  <si>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</si>
  <si>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</si>
  <si>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</si>
  <si>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</si>
  <si>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</si>
  <si>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</si>
  <si>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</si>
  <si>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</si>
  <si>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</si>
  <si>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</si>
  <si>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</si>
  <si>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</si>
  <si>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</si>
  <si>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</si>
  <si>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</si>
  <si>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</si>
  <si>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</si>
  <si>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</si>
  <si>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</si>
  <si>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</si>
  <si>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</si>
  <si>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</si>
  <si>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</si>
  <si>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</si>
  <si>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</si>
  <si>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</si>
  <si>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</si>
  <si>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</si>
  <si>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</si>
  <si>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</si>
  <si>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</si>
  <si>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</si>
  <si>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</si>
  <si>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</si>
  <si>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</si>
  <si>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</si>
  <si>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</si>
  <si>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</si>
  <si>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</si>
  <si>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</si>
  <si>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</si>
  <si>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</si>
  <si>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</si>
  <si>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</si>
  <si>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</si>
  <si>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</si>
  <si>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</si>
  <si>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</si>
  <si>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</si>
  <si>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</si>
  <si>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</si>
  <si>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</si>
  <si>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</si>
  <si>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</si>
  <si>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</si>
  <si>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</si>
  <si>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</si>
  <si>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</si>
  <si>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</si>
  <si>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</si>
  <si>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</si>
  <si>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</si>
  <si>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</si>
  <si>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</si>
  <si>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</si>
  <si>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</si>
  <si>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</si>
  <si>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</si>
  <si>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</si>
  <si>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</si>
  <si>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</si>
  <si>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</si>
  <si>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</si>
  <si>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</si>
  <si>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</si>
  <si>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</si>
  <si>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</si>
  <si>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</si>
  <si>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</si>
  <si>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</si>
  <si>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</si>
  <si>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</si>
  <si>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</si>
  <si>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</si>
  <si>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</si>
  <si>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</si>
  <si>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</si>
  <si>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</si>
  <si>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</si>
  <si>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</si>
  <si>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</si>
  <si>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</si>
  <si>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</si>
  <si>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</si>
  <si>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</si>
  <si>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</si>
  <si>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</si>
  <si>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</si>
  <si>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</si>
  <si>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</si>
  <si>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</si>
  <si>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</si>
  <si>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</si>
  <si>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</si>
  <si>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</si>
  <si>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</si>
  <si>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</si>
  <si>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</si>
  <si>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</si>
  <si>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</si>
  <si>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</si>
  <si>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</si>
  <si>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</si>
  <si>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</si>
  <si>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</si>
  <si>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</si>
  <si>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</si>
  <si>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</si>
  <si>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</si>
  <si>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</si>
  <si>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</si>
  <si>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</si>
  <si>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</si>
  <si>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</si>
  <si>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</si>
  <si>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</si>
  <si>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</si>
  <si>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</si>
  <si>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</si>
  <si>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</si>
  <si>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</si>
  <si>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</si>
  <si>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</si>
  <si>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</si>
  <si>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</si>
  <si>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</si>
  <si>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</si>
  <si>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</si>
  <si>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</si>
  <si>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</si>
  <si>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</si>
  <si>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</si>
  <si>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</si>
  <si>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</si>
  <si>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</si>
  <si>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</si>
  <si>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</si>
  <si>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</si>
  <si>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</si>
  <si>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</si>
  <si>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</si>
  <si>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</si>
  <si>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</si>
  <si>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</si>
  <si>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</si>
  <si>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</si>
  <si>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</si>
  <si>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</si>
  <si>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</si>
  <si>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</si>
  <si>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</si>
  <si>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</si>
  <si>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</si>
  <si>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</si>
  <si>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</si>
  <si>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</si>
  <si>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</si>
  <si>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</si>
  <si>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</si>
  <si>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</si>
  <si>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</si>
  <si>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</si>
  <si>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</si>
  <si>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</si>
  <si>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</si>
  <si>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</si>
  <si>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</si>
  <si>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</si>
  <si>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</si>
  <si>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</si>
  <si>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</si>
  <si>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</si>
  <si>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</si>
  <si>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</si>
  <si>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</si>
  <si>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</si>
  <si>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</si>
  <si>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</si>
  <si>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</si>
  <si>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</si>
  <si>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</si>
  <si>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</si>
  <si>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</si>
  <si>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</si>
  <si>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</si>
  <si>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</si>
  <si>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</si>
  <si>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</si>
  <si>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</si>
  <si>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</si>
  <si>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</si>
  <si>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</si>
  <si>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</si>
  <si>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</si>
  <si>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</si>
  <si>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</si>
  <si>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</si>
  <si>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</si>
  <si>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</si>
  <si>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</si>
  <si>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</si>
  <si>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</si>
  <si>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</si>
  <si>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</si>
  <si>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</si>
  <si>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</si>
  <si>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</si>
  <si>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</si>
  <si>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</si>
  <si>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</si>
  <si>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</si>
  <si>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</si>
  <si>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</si>
  <si>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</si>
  <si>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</si>
  <si>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</si>
  <si>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</si>
  <si>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</si>
  <si>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</si>
  <si>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</si>
  <si>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</si>
  <si>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</si>
  <si>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</si>
  <si>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</si>
  <si>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</si>
  <si>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</si>
  <si>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</si>
  <si>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</si>
  <si>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</si>
  <si>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</si>
  <si>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</si>
  <si>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</si>
  <si>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</si>
  <si>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</si>
  <si>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</si>
  <si>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</si>
  <si>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</si>
  <si>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</si>
  <si>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</si>
  <si>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</si>
  <si>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</si>
  <si>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</si>
  <si>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</si>
  <si>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</si>
  <si>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</si>
  <si>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</si>
  <si>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</si>
  <si>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</si>
  <si>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</si>
  <si>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</si>
  <si>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</si>
  <si>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</si>
  <si>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</si>
  <si>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</si>
  <si>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</si>
  <si>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</si>
  <si>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</si>
  <si>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</si>
  <si>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</si>
  <si>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</si>
  <si>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</si>
  <si>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</si>
  <si>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</si>
  <si>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</si>
  <si>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</si>
  <si>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</si>
  <si>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</si>
  <si>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</si>
  <si>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</si>
  <si>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</si>
  <si>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</si>
  <si>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</si>
  <si>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</si>
  <si>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</si>
  <si>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</si>
  <si>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</si>
  <si>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</si>
  <si>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</si>
  <si>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</si>
  <si>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</si>
  <si>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</si>
  <si>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</si>
  <si>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</si>
  <si>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</si>
  <si>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</si>
  <si>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</si>
  <si>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</si>
  <si>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</si>
  <si>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</si>
  <si>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</si>
  <si>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</si>
  <si>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</si>
  <si>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</si>
  <si>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</si>
  <si>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</si>
  <si>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</si>
  <si>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</si>
  <si>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</si>
  <si>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</si>
  <si>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</si>
  <si>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</si>
  <si>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</si>
  <si>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</si>
  <si>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</si>
  <si>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</si>
  <si>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</si>
  <si>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</si>
  <si>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</si>
  <si>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</si>
  <si>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</si>
  <si>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</si>
  <si>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</si>
  <si>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</si>
  <si>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</si>
  <si>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</si>
  <si>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</si>
  <si>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</si>
  <si>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</si>
  <si>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</si>
  <si>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</si>
  <si>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</si>
  <si>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</si>
  <si>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</si>
  <si>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</si>
  <si>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</si>
  <si>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</si>
  <si>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</si>
  <si>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</si>
  <si>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</si>
  <si>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</si>
  <si>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</si>
  <si>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</si>
  <si>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</si>
  <si>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</si>
  <si>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</si>
  <si>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</si>
  <si>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</si>
  <si>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</si>
  <si>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</si>
  <si>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</si>
  <si>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</si>
  <si>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</si>
  <si>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</si>
  <si>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</si>
  <si>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</si>
  <si>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</si>
  <si>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</si>
  <si>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</si>
  <si>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</si>
  <si>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</si>
  <si>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</si>
  <si>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</si>
  <si>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</si>
  <si>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</si>
  <si>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</si>
  <si>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</si>
  <si>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</si>
  <si>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</si>
  <si>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</si>
  <si>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</si>
  <si>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</si>
  <si>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</si>
  <si>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</si>
  <si>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</si>
  <si>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</si>
  <si>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</si>
  <si>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</si>
  <si>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</si>
  <si>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</si>
  <si>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</si>
  <si>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</si>
  <si>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</si>
  <si>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</si>
  <si>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</si>
  <si>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</si>
  <si>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</si>
  <si>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</si>
  <si>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</si>
  <si>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</si>
  <si>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</si>
  <si>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</si>
  <si>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</si>
  <si>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</si>
  <si>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</si>
  <si>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</si>
  <si>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</si>
  <si>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</si>
  <si>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</si>
  <si>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</si>
  <si>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</si>
  <si>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</si>
  <si>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</si>
  <si>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</si>
  <si>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</si>
  <si>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</si>
  <si>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</si>
  <si>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</si>
  <si>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</si>
  <si>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</si>
  <si>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</si>
  <si>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</si>
  <si>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</si>
  <si>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</si>
  <si>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</si>
  <si>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</si>
  <si>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</si>
  <si>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</si>
  <si>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</si>
  <si>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</si>
  <si>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</si>
  <si>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</si>
  <si>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</si>
  <si>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</si>
  <si>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</si>
  <si>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</si>
  <si>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</si>
  <si>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</si>
  <si>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</si>
  <si>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</si>
  <si>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</si>
  <si>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</si>
  <si>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</si>
  <si>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</si>
  <si>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</si>
  <si>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</si>
  <si>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</si>
  <si>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</si>
  <si>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</si>
  <si>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</si>
  <si>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</si>
  <si>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</si>
  <si>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</si>
  <si>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</si>
  <si>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</si>
  <si>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</si>
  <si>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</si>
  <si>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</si>
  <si>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</si>
  <si>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</si>
  <si>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</si>
  <si>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</si>
  <si>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</si>
  <si>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</si>
  <si>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</si>
  <si>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</si>
  <si>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</si>
  <si>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</si>
  <si>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</si>
  <si>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</si>
  <si>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</si>
  <si>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</si>
  <si>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</si>
  <si>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</si>
  <si>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</si>
  <si>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</si>
  <si>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</si>
  <si>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</si>
  <si>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</si>
  <si>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</si>
  <si>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</si>
  <si>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</si>
  <si>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</si>
  <si>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</si>
  <si>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</si>
  <si>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</si>
  <si>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</si>
  <si>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</si>
  <si>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</si>
  <si>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</si>
  <si>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</si>
  <si>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</si>
  <si>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</si>
  <si>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</si>
  <si>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</si>
  <si>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</si>
  <si>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</si>
  <si>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</si>
  <si>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</si>
  <si>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</si>
  <si>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</si>
  <si>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</si>
  <si>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</si>
  <si>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</si>
  <si>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</si>
  <si>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</si>
  <si>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</si>
  <si>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</si>
  <si>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</si>
  <si>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</si>
  <si>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</si>
  <si>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</si>
  <si>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</si>
  <si>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</si>
  <si>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</si>
  <si>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</si>
  <si>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</si>
  <si>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</si>
  <si>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</si>
  <si>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</si>
  <si>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</si>
  <si>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</si>
  <si>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</si>
  <si>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</si>
  <si>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</si>
  <si>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</si>
  <si>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</si>
  <si>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</si>
  <si>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</si>
  <si>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</si>
  <si>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</si>
  <si>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</si>
  <si>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</si>
  <si>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</si>
  <si>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</si>
  <si>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</si>
  <si>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</si>
  <si>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</si>
  <si>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</si>
  <si>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</si>
  <si>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</si>
  <si>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</si>
  <si>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</si>
  <si>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</si>
  <si>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</si>
  <si>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</si>
  <si>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</si>
  <si>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</si>
  <si>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</si>
  <si>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</si>
  <si>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</si>
  <si>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</si>
  <si>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</si>
  <si>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</si>
  <si>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</si>
  <si>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</si>
  <si>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</si>
  <si>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</si>
  <si>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</si>
  <si>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</si>
  <si>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</si>
  <si>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</si>
  <si>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</si>
  <si>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</si>
  <si>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</si>
  <si>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</si>
  <si>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</si>
  <si>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</si>
  <si>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</si>
  <si>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</si>
  <si>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</si>
  <si>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</si>
  <si>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</si>
  <si>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</si>
  <si>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</si>
  <si>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</si>
  <si>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</si>
  <si>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</si>
  <si>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</si>
  <si>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</si>
  <si>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</si>
  <si>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</si>
  <si>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</si>
  <si>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</si>
  <si>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</si>
  <si>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</si>
  <si>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</si>
  <si>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</si>
  <si>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</si>
  <si>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</si>
  <si>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</si>
  <si>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</si>
  <si>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</si>
  <si>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</si>
  <si>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</si>
  <si>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</si>
  <si>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</si>
  <si>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</si>
  <si>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</si>
  <si>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</si>
  <si>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</si>
  <si>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</si>
  <si>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</si>
  <si>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</si>
  <si>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</si>
  <si>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</si>
  <si>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</si>
  <si>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</si>
  <si>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</si>
  <si>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</si>
  <si>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</si>
  <si>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</si>
  <si>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</si>
  <si>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</si>
  <si>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</si>
  <si>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</si>
  <si>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</si>
  <si>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</si>
  <si>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</si>
  <si>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</si>
  <si>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</si>
  <si>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</si>
  <si>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</si>
  <si>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</si>
  <si>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</si>
  <si>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</si>
  <si>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</si>
  <si>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</si>
  <si>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</si>
  <si>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</si>
  <si>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</si>
  <si>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</si>
  <si>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</si>
  <si>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</si>
  <si>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</si>
  <si>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</si>
  <si>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</si>
  <si>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</si>
  <si>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</si>
  <si>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</si>
  <si>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</si>
  <si>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</si>
  <si>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</si>
  <si>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</si>
  <si>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</si>
  <si>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</si>
  <si>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</si>
  <si>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</si>
  <si>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</si>
  <si>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</si>
  <si>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</si>
  <si>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</si>
  <si>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</si>
  <si>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</si>
  <si>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</si>
  <si>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</si>
  <si>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</si>
  <si>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</si>
  <si>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</si>
  <si>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</si>
  <si>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</si>
  <si>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</si>
  <si>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</si>
  <si>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</si>
  <si>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</si>
  <si>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</si>
  <si>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</si>
  <si>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</si>
  <si>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</si>
  <si>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</si>
  <si>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</si>
  <si>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</si>
  <si>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</si>
  <si>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</si>
  <si>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</si>
  <si>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</si>
  <si>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</si>
  <si>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</si>
  <si>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</si>
  <si>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</si>
  <si>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</si>
  <si>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</si>
  <si>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</si>
  <si>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</si>
  <si>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</si>
  <si>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</si>
  <si>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</si>
  <si>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</si>
  <si>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</si>
  <si>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</si>
  <si>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</si>
  <si>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</si>
  <si>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</si>
  <si>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</si>
  <si>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</si>
  <si>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</si>
  <si>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</si>
  <si>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</si>
  <si>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</si>
  <si>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</si>
  <si>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</si>
  <si>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</si>
  <si>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</si>
  <si>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</si>
  <si>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</si>
  <si>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</si>
  <si>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</si>
  <si>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</si>
  <si>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</si>
  <si>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</si>
  <si>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</si>
  <si>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</si>
  <si>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</si>
  <si>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</si>
  <si>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</si>
  <si>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</si>
  <si>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</si>
  <si>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</si>
  <si>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</si>
  <si>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</si>
  <si>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</si>
  <si>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</si>
  <si>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</si>
  <si>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</si>
  <si>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</si>
  <si>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</si>
  <si>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</si>
  <si>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</si>
  <si>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</si>
  <si>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</si>
  <si>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</si>
  <si>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</si>
  <si>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</si>
  <si>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</si>
  <si>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</si>
  <si>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</si>
  <si>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</si>
  <si>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</si>
  <si>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</si>
  <si>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</si>
  <si>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</si>
  <si>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</si>
  <si>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</si>
  <si>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</si>
  <si>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</si>
  <si>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</si>
  <si>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</si>
  <si>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</si>
  <si>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</si>
  <si>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</si>
  <si>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</si>
  <si>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</si>
  <si>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</si>
  <si>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</si>
  <si>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</si>
  <si>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</si>
  <si>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</si>
  <si>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</si>
  <si>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</si>
  <si>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</si>
  <si>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</si>
  <si>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</si>
  <si>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</si>
  <si>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</si>
  <si>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</si>
  <si>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</si>
  <si>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</si>
  <si>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</si>
  <si>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</si>
  <si>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</si>
  <si>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</si>
  <si>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</si>
  <si>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</si>
  <si>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</si>
  <si>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</si>
  <si>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</si>
  <si>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</si>
  <si>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</si>
  <si>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</si>
  <si>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</si>
  <si>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</si>
  <si>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</si>
  <si>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</si>
  <si>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</si>
  <si>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</si>
  <si>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</si>
  <si>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</si>
  <si>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</si>
  <si>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</si>
  <si>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</si>
  <si>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</si>
  <si>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</si>
  <si>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</si>
  <si>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</si>
  <si>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</si>
  <si>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</si>
  <si>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</si>
  <si>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</si>
  <si>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</si>
  <si>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</si>
  <si>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</si>
  <si>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</si>
  <si>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</si>
  <si>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</si>
  <si>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</si>
  <si>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</si>
  <si>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</si>
  <si>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</si>
  <si>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</si>
  <si>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</si>
  <si>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</si>
  <si>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</si>
  <si>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</si>
  <si>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</si>
  <si>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</si>
  <si>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</si>
  <si>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</si>
  <si>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</si>
  <si>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</si>
  <si>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</si>
  <si>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</si>
  <si>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</si>
  <si>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</si>
  <si>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</si>
  <si>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</si>
  <si>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</si>
  <si>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</si>
  <si>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</si>
  <si>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</si>
  <si>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</si>
  <si>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</si>
  <si>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</si>
  <si>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</si>
  <si>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</si>
  <si>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</si>
  <si>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</si>
  <si>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</si>
  <si>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</si>
  <si>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</si>
  <si>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</si>
  <si>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</si>
  <si>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</si>
  <si>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</si>
  <si>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</si>
  <si>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</si>
  <si>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</si>
  <si>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</si>
  <si>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</si>
  <si>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</si>
  <si>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</si>
  <si>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</si>
  <si>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</si>
  <si>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</si>
  <si>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</si>
  <si>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</si>
  <si>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</si>
  <si>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</si>
  <si>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</si>
  <si>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</si>
  <si>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</si>
  <si>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</si>
  <si>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</si>
  <si>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</si>
  <si>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</si>
  <si>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</si>
  <si>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</si>
  <si>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</si>
  <si>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</si>
  <si>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</si>
  <si>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</si>
  <si>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</si>
  <si>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</si>
  <si>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</si>
  <si>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</si>
  <si>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</si>
  <si>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</si>
  <si>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</si>
  <si>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</si>
  <si>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</si>
  <si>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</si>
  <si>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</si>
  <si>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</si>
  <si>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</si>
  <si>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</si>
  <si>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</si>
  <si>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</si>
  <si>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</si>
  <si>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</si>
  <si>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</si>
  <si>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</si>
  <si>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</si>
  <si>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</si>
  <si>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</si>
  <si>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</si>
  <si>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</si>
  <si>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</si>
  <si>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</si>
  <si>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</si>
  <si>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</si>
  <si>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</si>
  <si>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</si>
  <si>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</si>
  <si>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</si>
  <si>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</si>
  <si>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</si>
  <si>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</si>
  <si>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</si>
  <si>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</si>
  <si>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</si>
  <si>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</si>
  <si>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</si>
  <si>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</si>
  <si>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</si>
  <si>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</si>
  <si>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</si>
  <si>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</si>
  <si>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</si>
  <si>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</si>
  <si>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</si>
  <si>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</si>
  <si>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</si>
  <si>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</si>
  <si>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</si>
  <si>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</si>
  <si>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</si>
  <si>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</si>
  <si>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</si>
  <si>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</si>
  <si>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</si>
  <si>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</si>
  <si>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</si>
  <si>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</si>
  <si>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</si>
  <si>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</si>
  <si>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</si>
  <si>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</si>
  <si>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</si>
  <si>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</si>
  <si>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</si>
  <si>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</si>
  <si>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</si>
  <si>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</si>
  <si>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</si>
  <si>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</si>
  <si>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</si>
  <si>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</si>
  <si>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</si>
  <si>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</si>
  <si>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</si>
  <si>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</si>
  <si>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</si>
  <si>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</si>
  <si>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</si>
  <si>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</si>
  <si>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</si>
  <si>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</si>
  <si>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</si>
  <si>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</si>
  <si>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</si>
  <si>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</si>
  <si>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</si>
  <si>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</si>
  <si>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</si>
  <si>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</si>
  <si>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</si>
  <si>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</si>
  <si>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</si>
  <si>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</si>
  <si>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</si>
  <si>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</si>
  <si>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</si>
  <si>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</si>
  <si>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</si>
  <si>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</si>
  <si>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</si>
  <si>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</si>
  <si>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</si>
  <si>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</si>
  <si>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</si>
  <si>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</si>
  <si>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</si>
  <si>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</si>
  <si>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</si>
  <si>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</si>
  <si>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</si>
  <si>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</si>
  <si>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</si>
  <si>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</si>
  <si>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</si>
  <si>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</si>
  <si>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</si>
  <si>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</si>
  <si>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</si>
  <si>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</si>
  <si>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</si>
  <si>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</si>
  <si>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</si>
  <si>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</si>
  <si>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</si>
  <si>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</si>
  <si>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</si>
  <si>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</si>
  <si>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</si>
  <si>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</si>
  <si>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</si>
  <si>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</si>
  <si>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</si>
  <si>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</si>
  <si>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</si>
  <si>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</si>
  <si>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</si>
  <si>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</si>
  <si>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</si>
  <si>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</si>
  <si>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</si>
  <si>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</si>
  <si>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</si>
  <si>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</si>
  <si>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</si>
  <si>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</si>
  <si>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</si>
  <si>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</si>
  <si>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</si>
  <si>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</si>
  <si>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</si>
  <si>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</si>
  <si>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</si>
  <si>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</si>
  <si>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</si>
  <si>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</si>
  <si>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</si>
  <si>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</si>
  <si>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</si>
  <si>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</si>
  <si>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</si>
  <si>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</si>
  <si>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</si>
  <si>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</si>
  <si>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</si>
  <si>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</si>
  <si>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</si>
  <si>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</si>
  <si>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</si>
  <si>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</si>
  <si>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</si>
  <si>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</si>
  <si>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</si>
  <si>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</si>
  <si>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</si>
  <si>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</si>
  <si>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</si>
  <si>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</si>
  <si>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</si>
  <si>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</si>
  <si>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</si>
  <si>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</si>
  <si>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</si>
  <si>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</si>
  <si>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</si>
  <si>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</si>
  <si>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</si>
  <si>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</si>
  <si>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</si>
  <si>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</si>
  <si>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</si>
  <si>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</si>
  <si>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</si>
  <si>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</si>
  <si>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</si>
  <si>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</si>
  <si>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</si>
  <si>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</si>
  <si>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</si>
  <si>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</si>
  <si>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</si>
  <si>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</si>
  <si>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</si>
  <si>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</si>
  <si>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</si>
  <si>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</si>
  <si>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</si>
  <si>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</si>
  <si>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</si>
  <si>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</si>
  <si>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</si>
  <si>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</si>
  <si>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</si>
  <si>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</si>
  <si>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</si>
  <si>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</si>
  <si>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</si>
  <si>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</si>
  <si>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</si>
  <si>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</si>
  <si>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</si>
  <si>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</si>
  <si>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</si>
  <si>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</si>
  <si>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</si>
  <si>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</si>
  <si>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</si>
  <si>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</si>
  <si>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</si>
  <si>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</si>
  <si>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</si>
  <si>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</si>
  <si>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</si>
  <si>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</si>
  <si>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</si>
  <si>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</si>
  <si>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</si>
  <si>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</si>
  <si>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</si>
  <si>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</si>
  <si>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</si>
  <si>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</si>
  <si>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</si>
  <si>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</si>
  <si>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</si>
  <si>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</si>
  <si>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</si>
  <si>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</si>
  <si>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</si>
  <si>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</si>
  <si>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</si>
  <si>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</si>
  <si>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</si>
  <si>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</si>
  <si>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</si>
  <si>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</si>
  <si>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</si>
  <si>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</si>
  <si>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</si>
  <si>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</si>
  <si>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</si>
  <si>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</si>
  <si>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</si>
  <si>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</si>
  <si>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</si>
  <si>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</si>
  <si>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</si>
  <si>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</si>
  <si>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</si>
  <si>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</si>
  <si>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</si>
  <si>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</si>
  <si>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</si>
  <si>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</si>
  <si>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</si>
  <si>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</si>
  <si>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</si>
  <si>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</si>
  <si>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</si>
  <si>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</si>
  <si>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</si>
  <si>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</si>
  <si>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</si>
  <si>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</si>
  <si>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</si>
  <si>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</si>
  <si>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</si>
  <si>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</si>
  <si>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</si>
  <si>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</si>
  <si>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</si>
  <si>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</si>
  <si>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</si>
  <si>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</si>
  <si>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</si>
  <si>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</si>
  <si>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</si>
  <si>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</si>
  <si>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</si>
  <si>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</si>
  <si>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</si>
  <si>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</si>
  <si>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</si>
  <si>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</si>
  <si>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</si>
  <si>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</si>
  <si>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</si>
  <si>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</si>
  <si>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</si>
  <si>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</si>
  <si>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</si>
  <si>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</si>
  <si>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</si>
  <si>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</si>
  <si>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</si>
  <si>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</si>
  <si>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</si>
  <si>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</si>
  <si>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</si>
  <si>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</si>
  <si>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</si>
  <si>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</si>
  <si>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</si>
  <si>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</si>
  <si>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</si>
  <si>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</si>
  <si>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</si>
  <si>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</si>
  <si>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</si>
  <si>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</si>
  <si>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</si>
  <si>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</si>
  <si>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</si>
  <si>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</si>
  <si>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</si>
  <si>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</si>
  <si>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</si>
  <si>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</si>
  <si>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</si>
  <si>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</si>
  <si>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</si>
  <si>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</si>
  <si>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</si>
  <si>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</si>
  <si>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</si>
  <si>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</si>
  <si>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</si>
  <si>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</si>
  <si>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</si>
  <si>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</si>
  <si>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</si>
  <si>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</si>
  <si>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</si>
  <si>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</si>
  <si>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</si>
  <si>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</si>
  <si>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</si>
  <si>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</si>
  <si>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</si>
  <si>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</si>
  <si>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</si>
  <si>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</si>
  <si>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</si>
  <si>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</si>
  <si>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</si>
  <si>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</si>
  <si>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</si>
  <si>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</si>
  <si>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</si>
  <si>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</si>
  <si>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</si>
  <si>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</si>
  <si>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</si>
  <si>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</si>
  <si>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</si>
  <si>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</si>
  <si>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</si>
  <si>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</si>
  <si>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</si>
  <si>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</si>
  <si>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</si>
  <si>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</si>
  <si>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</si>
  <si>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</si>
  <si>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</si>
  <si>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</si>
  <si>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</si>
  <si>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</si>
  <si>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</si>
  <si>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</si>
  <si>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</si>
  <si>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</si>
  <si>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</si>
  <si>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</si>
  <si>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</si>
  <si>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</si>
  <si>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</si>
  <si>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</si>
  <si>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</si>
  <si>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</si>
  <si>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</si>
  <si>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</si>
  <si>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</si>
  <si>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</si>
  <si>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</si>
  <si>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</si>
  <si>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</si>
  <si>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</si>
  <si>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</si>
  <si>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</si>
  <si>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</si>
  <si>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</si>
  <si>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</si>
  <si>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</si>
  <si>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</si>
  <si>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</si>
  <si>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</si>
  <si>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</si>
  <si>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</si>
  <si>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</si>
  <si>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</si>
  <si>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</si>
  <si>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</si>
  <si>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</si>
  <si>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</si>
  <si>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</si>
  <si>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</si>
  <si>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</si>
  <si>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</si>
  <si>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</si>
  <si>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</si>
  <si>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</si>
  <si>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</si>
  <si>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</si>
  <si>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</si>
  <si>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</si>
  <si>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</si>
  <si>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</si>
  <si>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</si>
  <si>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</si>
  <si>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</si>
  <si>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</si>
  <si>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</si>
  <si>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</si>
  <si>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</si>
  <si>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</si>
  <si>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</si>
  <si>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</si>
  <si>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</si>
  <si>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</si>
  <si>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</si>
  <si>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</si>
  <si>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</si>
  <si>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</si>
  <si>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</si>
  <si>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</si>
  <si>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</si>
  <si>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</si>
  <si>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</si>
  <si>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</si>
  <si>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</si>
  <si>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</si>
  <si>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</si>
  <si>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</si>
  <si>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</si>
  <si>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</si>
  <si>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</si>
  <si>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</si>
  <si>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</si>
  <si>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</si>
  <si>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</si>
  <si>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</si>
  <si>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</si>
  <si>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</si>
  <si>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</si>
  <si>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</si>
  <si>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</si>
  <si>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</si>
  <si>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</si>
  <si>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</si>
  <si>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</si>
  <si>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</si>
  <si>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</si>
  <si>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</si>
  <si>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</si>
  <si>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</si>
  <si>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</si>
  <si>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</si>
  <si>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</si>
  <si>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</si>
  <si>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</si>
  <si>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</si>
  <si>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</si>
  <si>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</si>
  <si>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</si>
  <si>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</si>
  <si>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</si>
  <si>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</si>
  <si>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</si>
  <si>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</si>
  <si>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</si>
  <si>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</si>
  <si>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</si>
  <si>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</si>
  <si>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</si>
  <si>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</si>
  <si>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</si>
  <si>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</si>
  <si>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</si>
  <si>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</si>
  <si>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</si>
  <si>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</si>
  <si>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</si>
  <si>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</si>
  <si>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</si>
  <si>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</si>
  <si>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</si>
  <si>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</si>
  <si>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</si>
  <si>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</si>
  <si>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</si>
  <si>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</si>
  <si>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</si>
  <si>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</si>
  <si>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</si>
  <si>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</si>
  <si>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</si>
  <si>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</si>
  <si>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</si>
  <si>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</si>
  <si>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</si>
  <si>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</si>
  <si>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</si>
  <si>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</si>
  <si>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</si>
  <si>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</si>
  <si>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</si>
  <si>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</si>
  <si>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</si>
  <si>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</si>
  <si>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</si>
  <si>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</si>
  <si>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</si>
  <si>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</si>
  <si>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</si>
  <si>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</si>
  <si>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</si>
  <si>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</si>
  <si>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</si>
  <si>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</si>
  <si>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</si>
  <si>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</si>
  <si>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</si>
  <si>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</si>
  <si>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</si>
  <si>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</si>
  <si>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</si>
  <si>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</si>
  <si>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</si>
  <si>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</si>
  <si>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</si>
  <si>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</si>
  <si>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</si>
  <si>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</si>
  <si>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</si>
  <si>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</si>
  <si>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</si>
  <si>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</si>
  <si>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</si>
  <si>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</si>
  <si>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</si>
  <si>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</si>
  <si>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</si>
  <si>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</si>
  <si>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</si>
  <si>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</si>
  <si>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</si>
  <si>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</si>
  <si>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</si>
  <si>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</si>
  <si>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</si>
  <si>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</si>
  <si>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</si>
  <si>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</si>
  <si>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</si>
  <si>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</si>
  <si>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</si>
  <si>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</si>
  <si>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</si>
  <si>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</si>
  <si>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</si>
  <si>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</si>
  <si>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</si>
  <si>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</si>
  <si>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</si>
  <si>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</si>
  <si>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</si>
  <si>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</si>
  <si>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</si>
  <si>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</si>
  <si>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</si>
  <si>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</si>
  <si>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</si>
  <si>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</si>
  <si>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</si>
  <si>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</si>
  <si>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</si>
  <si>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</si>
  <si>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</si>
  <si>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</si>
  <si>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</si>
  <si>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</si>
  <si>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</si>
  <si>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</si>
  <si>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</si>
  <si>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</si>
  <si>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</si>
  <si>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</si>
  <si>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</si>
  <si>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</si>
  <si>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</si>
  <si>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</si>
  <si>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</si>
  <si>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</si>
  <si>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</si>
  <si>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</si>
  <si>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</si>
  <si>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</si>
  <si>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</si>
  <si>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</si>
  <si>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</si>
  <si>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</si>
  <si>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</si>
  <si>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</si>
  <si>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</si>
  <si>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</si>
  <si>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</si>
  <si>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</si>
  <si>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</si>
  <si>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</si>
  <si>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</si>
  <si>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</si>
  <si>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</si>
  <si>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</si>
  <si>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</si>
  <si>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</si>
  <si>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</si>
  <si>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</si>
  <si>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</si>
  <si>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</si>
  <si>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</si>
  <si>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</si>
  <si>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</si>
  <si>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</si>
  <si>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</si>
  <si>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</si>
  <si>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</si>
  <si>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</si>
  <si>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</si>
  <si>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</si>
  <si>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</si>
  <si>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</si>
  <si>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</si>
  <si>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</si>
  <si>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</si>
  <si>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</si>
  <si>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</si>
  <si>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</si>
  <si>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</si>
  <si>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</si>
  <si>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</si>
  <si>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</si>
  <si>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</si>
  <si>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</si>
  <si>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</si>
  <si>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</si>
  <si>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</si>
  <si>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</si>
  <si>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</si>
  <si>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</si>
  <si>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</si>
  <si>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</si>
  <si>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</si>
  <si>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</si>
  <si>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</si>
  <si>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</si>
  <si>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</si>
  <si>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</si>
  <si>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</si>
  <si>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</si>
  <si>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</si>
  <si>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</si>
  <si>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</si>
  <si>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</si>
  <si>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</si>
  <si>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</si>
  <si>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</si>
  <si>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</si>
  <si>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</si>
  <si>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</si>
  <si>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</si>
  <si>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</si>
  <si>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</si>
  <si>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</si>
  <si>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</si>
  <si>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</si>
  <si>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</si>
  <si>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</si>
  <si>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</si>
  <si>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</si>
  <si>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</si>
  <si>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</si>
  <si>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</si>
  <si>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</si>
  <si>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</si>
  <si>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</si>
  <si>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</si>
  <si>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</si>
  <si>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</si>
  <si>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</si>
  <si>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</si>
  <si>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</si>
  <si>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</si>
  <si>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</si>
  <si>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</si>
  <si>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</si>
  <si>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</si>
  <si>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</si>
  <si>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</si>
  <si>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</si>
  <si>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</si>
  <si>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</si>
  <si>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</si>
  <si>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</si>
  <si>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</si>
  <si>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</si>
  <si>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</si>
  <si>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</si>
  <si>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</si>
  <si>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</si>
  <si>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</si>
  <si>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</si>
  <si>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</si>
  <si>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</si>
  <si>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</si>
  <si>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</si>
  <si>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</si>
  <si>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</si>
  <si>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</si>
  <si>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</si>
  <si>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</si>
  <si>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</si>
  <si>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</si>
  <si>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</si>
  <si>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</si>
  <si>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</si>
  <si>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</si>
  <si>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</si>
  <si>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</si>
  <si>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</si>
  <si>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</si>
  <si>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</si>
  <si>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</si>
  <si>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</si>
  <si>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</si>
  <si>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</si>
  <si>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</si>
  <si>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</si>
  <si>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</si>
  <si>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</si>
  <si>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</si>
  <si>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</si>
  <si>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</si>
  <si>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</si>
  <si>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</si>
  <si>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</si>
  <si>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</si>
  <si>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</si>
  <si>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</si>
  <si>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</si>
  <si>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</si>
  <si>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</si>
  <si>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</si>
  <si>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</si>
  <si>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</si>
  <si>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</si>
  <si>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</si>
  <si>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</si>
  <si>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</si>
  <si>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</si>
  <si>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</si>
  <si>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</si>
  <si>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</si>
  <si>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</si>
  <si>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</si>
  <si>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</si>
  <si>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</si>
  <si>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</si>
  <si>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</si>
  <si>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</si>
  <si>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</si>
  <si>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</si>
  <si>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</si>
  <si>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</si>
  <si>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</si>
  <si>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</si>
  <si>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</si>
  <si>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</si>
  <si>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</si>
  <si>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</si>
  <si>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</si>
  <si>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</si>
  <si>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</si>
  <si>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</si>
  <si>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</si>
  <si>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</si>
  <si>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</si>
  <si>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</si>
  <si>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</si>
  <si>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</si>
  <si>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</si>
  <si>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</si>
  <si>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</si>
  <si>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</si>
  <si>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</si>
  <si>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</si>
  <si>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</si>
  <si>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</si>
  <si>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</si>
  <si>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</si>
  <si>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</si>
  <si>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</si>
  <si>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</si>
  <si>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</si>
  <si>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</si>
  <si>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</si>
  <si>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</si>
  <si>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</si>
  <si>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</si>
  <si>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</si>
  <si>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</si>
  <si>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</si>
  <si>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</si>
  <si>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</si>
  <si>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</si>
  <si>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</si>
  <si>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</si>
  <si>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</si>
  <si>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</si>
  <si>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</si>
  <si>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</si>
  <si>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</si>
  <si>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</si>
  <si>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</si>
  <si>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</si>
  <si>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</si>
  <si>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</si>
  <si>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</si>
  <si>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</si>
  <si>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</si>
  <si>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</si>
  <si>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</si>
  <si>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</si>
  <si>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</si>
  <si>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</si>
  <si>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</si>
  <si>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</si>
  <si>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</si>
  <si>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</si>
  <si>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</si>
  <si>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</si>
  <si>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</si>
  <si>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</si>
  <si>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</si>
  <si>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</si>
  <si>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</si>
  <si>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</si>
  <si>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</si>
  <si>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</si>
  <si>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</si>
  <si>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</si>
  <si>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</si>
  <si>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</si>
  <si>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</si>
  <si>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</si>
  <si>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</si>
  <si>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</si>
  <si>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</si>
  <si>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</si>
  <si>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</si>
  <si>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</si>
  <si>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</si>
  <si>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</si>
  <si>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</si>
  <si>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</si>
  <si>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</si>
  <si>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</si>
  <si>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</si>
  <si>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</si>
  <si>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</si>
  <si>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</si>
  <si>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</si>
  <si>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</si>
  <si>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</si>
  <si>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</si>
  <si>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</si>
  <si>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</si>
  <si>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</si>
  <si>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</si>
  <si>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</si>
  <si>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</si>
  <si>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</si>
  <si>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</si>
  <si>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</si>
  <si>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</si>
  <si>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</si>
  <si>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</si>
  <si>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</si>
  <si>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</si>
  <si>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</si>
  <si>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</si>
  <si>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</si>
  <si>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</si>
  <si>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</si>
  <si>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</si>
  <si>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</si>
  <si>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</si>
  <si>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</si>
  <si>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</si>
  <si>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</si>
  <si>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</si>
  <si>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</si>
  <si>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</si>
  <si>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</si>
  <si>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</si>
  <si>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</si>
  <si>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</si>
  <si>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</si>
  <si>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</si>
  <si>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</si>
  <si>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</si>
  <si>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</si>
  <si>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</si>
  <si>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</si>
  <si>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</si>
  <si>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</si>
  <si>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</si>
  <si>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</si>
  <si>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</si>
  <si>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</si>
  <si>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</si>
  <si>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</si>
  <si>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</si>
  <si>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</si>
  <si>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</si>
  <si>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</si>
  <si>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</si>
  <si>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</si>
  <si>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</si>
  <si>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</si>
  <si>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</si>
  <si>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</si>
  <si>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</si>
  <si>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</si>
  <si>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</si>
  <si>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</si>
  <si>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</si>
  <si>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</si>
  <si>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</si>
  <si>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</si>
  <si>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</si>
  <si>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</si>
  <si>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</si>
  <si>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</si>
  <si>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</si>
  <si>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</si>
  <si>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</si>
  <si>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</si>
  <si>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</si>
  <si>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</si>
  <si>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</si>
  <si>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</si>
  <si>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</si>
  <si>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</si>
  <si>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</si>
  <si>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</si>
  <si>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</si>
  <si>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</si>
  <si>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</si>
  <si>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</si>
  <si>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</si>
  <si>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</si>
  <si>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</si>
  <si>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</si>
  <si>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</si>
  <si>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</si>
  <si>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</si>
  <si>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</si>
  <si>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</si>
  <si>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</si>
  <si>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</si>
  <si>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</si>
  <si>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</si>
  <si>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</si>
  <si>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</si>
  <si>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</si>
  <si>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</si>
  <si>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</si>
  <si>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</si>
  <si>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</si>
  <si>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</si>
  <si>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</si>
  <si>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</si>
  <si>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</si>
  <si>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</si>
  <si>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</si>
  <si>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</si>
  <si>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</si>
  <si>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</si>
  <si>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</si>
  <si>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</si>
  <si>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</si>
  <si>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</si>
  <si>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</si>
  <si>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</si>
  <si>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</si>
  <si>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</si>
  <si>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</si>
  <si>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</si>
  <si>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</si>
  <si>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</si>
  <si>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</si>
  <si>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</si>
  <si>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</si>
  <si>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</si>
  <si>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</si>
  <si>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</si>
  <si>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</si>
  <si>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</si>
  <si>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</si>
  <si>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</si>
  <si>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</si>
  <si>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</si>
  <si>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</si>
  <si>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</si>
  <si>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</si>
  <si>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</si>
  <si>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</si>
  <si>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</si>
  <si>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</si>
  <si>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</si>
  <si>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</si>
  <si>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</si>
  <si>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</si>
  <si>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</si>
  <si>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</si>
  <si>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</si>
  <si>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</si>
  <si>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</si>
  <si>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</si>
  <si>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</si>
  <si>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</si>
  <si>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</si>
  <si>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</si>
  <si>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</si>
  <si>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</si>
  <si>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</si>
  <si>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</si>
  <si>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</si>
  <si>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</si>
  <si>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</si>
  <si>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</si>
  <si>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</si>
  <si>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</si>
  <si>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</si>
  <si>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</si>
  <si>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</si>
  <si>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</si>
  <si>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</si>
  <si>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</si>
  <si>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</si>
  <si>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</si>
  <si>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</si>
  <si>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</si>
  <si>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</si>
  <si>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</si>
  <si>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</si>
  <si>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</si>
  <si>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</si>
  <si>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</si>
  <si>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</si>
  <si>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</si>
  <si>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</si>
  <si>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</si>
  <si>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</si>
  <si>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</si>
  <si>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</si>
  <si>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</si>
  <si>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</si>
  <si>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</si>
  <si>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</si>
  <si>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</si>
  <si>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</si>
  <si>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</si>
  <si>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</si>
  <si>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</si>
  <si>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</si>
  <si>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</si>
  <si>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</si>
  <si>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</si>
  <si>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</si>
  <si>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</si>
  <si>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</si>
  <si>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</si>
  <si>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</si>
  <si>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</si>
  <si>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</si>
  <si>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</si>
  <si>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</si>
  <si>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</si>
  <si>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</si>
  <si>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</si>
  <si>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</si>
  <si>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</si>
  <si>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</si>
  <si>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</si>
  <si>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</si>
  <si>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</si>
  <si>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</si>
  <si>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</si>
  <si>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</si>
  <si>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</si>
  <si>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</si>
  <si>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</si>
  <si>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</si>
  <si>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</si>
  <si>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</si>
  <si>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</si>
  <si>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</si>
  <si>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</si>
  <si>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</si>
  <si>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</si>
  <si>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</si>
  <si>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</si>
  <si>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</si>
  <si>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</si>
  <si>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</si>
  <si>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</si>
  <si>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</si>
  <si>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</si>
  <si>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</si>
  <si>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</si>
  <si>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</si>
  <si>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</si>
  <si>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</si>
  <si>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</si>
  <si>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</si>
  <si>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</si>
  <si>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</si>
  <si>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</si>
  <si>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</si>
  <si>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</si>
  <si>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</si>
  <si>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</si>
  <si>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</si>
  <si>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</si>
  <si>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</si>
  <si>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</si>
  <si>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</si>
  <si>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</si>
  <si>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</si>
  <si>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</si>
  <si>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</si>
  <si>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</si>
  <si>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</si>
  <si>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</si>
  <si>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</si>
  <si>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</si>
  <si>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</si>
  <si>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</si>
  <si>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</si>
  <si>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</si>
  <si>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</si>
  <si>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</si>
  <si>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</si>
  <si>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</si>
  <si>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</si>
  <si>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</si>
  <si>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</si>
  <si>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</si>
  <si>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</si>
  <si>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</si>
  <si>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</si>
  <si>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</si>
  <si>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</si>
  <si>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</si>
  <si>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</si>
  <si>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</si>
  <si>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</si>
  <si>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</si>
  <si>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</si>
  <si>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</si>
  <si>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</si>
  <si>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</si>
  <si>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</si>
  <si>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</si>
  <si>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</si>
  <si>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</si>
  <si>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</si>
  <si>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</si>
  <si>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</si>
  <si>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</si>
  <si>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</si>
  <si>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</si>
  <si>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</si>
  <si>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</si>
  <si>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</si>
  <si>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</si>
  <si>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</si>
  <si>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</si>
  <si>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</si>
  <si>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</si>
  <si>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</si>
  <si>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</si>
  <si>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</si>
  <si>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</si>
  <si>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</si>
  <si>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</si>
  <si>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</si>
  <si>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</si>
  <si>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</si>
  <si>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</si>
  <si>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</si>
  <si>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</si>
  <si>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</si>
  <si>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</si>
  <si>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</si>
  <si>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</si>
  <si>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</si>
  <si>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</si>
  <si>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</si>
  <si>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</si>
  <si>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</si>
  <si>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</si>
  <si>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</si>
  <si>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</si>
  <si>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</si>
  <si>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</si>
  <si>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</si>
  <si>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</si>
  <si>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</si>
  <si>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</si>
  <si>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</si>
  <si>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</si>
  <si>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</si>
  <si>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</si>
  <si>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</si>
  <si>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</si>
  <si>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</si>
  <si>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</si>
  <si>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</si>
  <si>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</si>
  <si>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</si>
  <si>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</si>
  <si>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</si>
  <si>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</si>
  <si>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</si>
  <si>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</si>
  <si>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</si>
  <si>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</si>
  <si>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</si>
  <si>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</si>
  <si>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</si>
  <si>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</si>
  <si>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</si>
  <si>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</si>
  <si>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</si>
  <si>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</si>
  <si>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</si>
  <si>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</si>
  <si>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</si>
  <si>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</si>
  <si>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</si>
  <si>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</si>
  <si>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</si>
  <si>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</si>
  <si>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</si>
  <si>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</si>
  <si>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</si>
  <si>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</si>
  <si>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</si>
  <si>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</si>
  <si>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</si>
  <si>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</si>
  <si>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</si>
  <si>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</si>
  <si>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</si>
  <si>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</si>
  <si>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</si>
  <si>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</si>
  <si>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</si>
  <si>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</si>
  <si>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</si>
  <si>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</si>
  <si>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</si>
  <si>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</si>
  <si>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</si>
  <si>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</si>
  <si>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</si>
  <si>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</si>
  <si>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</si>
  <si>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</si>
  <si>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</si>
  <si>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</si>
  <si>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</si>
  <si>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</si>
  <si>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</si>
  <si>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</si>
  <si>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</si>
  <si>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</si>
  <si>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</si>
  <si>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</si>
  <si>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</si>
  <si>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</si>
  <si>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</si>
  <si>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</si>
  <si>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</si>
  <si>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</si>
  <si>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</si>
  <si>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</si>
  <si>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</si>
  <si>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</si>
  <si>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</si>
  <si>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</si>
  <si>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</si>
  <si>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</si>
  <si>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</si>
  <si>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</si>
  <si>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</si>
  <si>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</si>
  <si>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</si>
  <si>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</si>
  <si>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</si>
  <si>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</si>
  <si>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</si>
  <si>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</si>
  <si>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</si>
  <si>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</si>
  <si>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</si>
  <si>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</si>
  <si>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</si>
  <si>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</si>
  <si>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</si>
  <si>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</si>
  <si>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</si>
  <si>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</si>
  <si>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</si>
  <si>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</si>
  <si>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</si>
  <si>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</si>
  <si>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</si>
  <si>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</si>
  <si>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</si>
  <si>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</si>
  <si>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</si>
  <si>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</si>
  <si>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</si>
  <si>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</si>
  <si>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</si>
  <si>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</si>
  <si>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</si>
  <si>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</si>
  <si>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</si>
  <si>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</si>
  <si>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</si>
  <si>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</si>
  <si>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</si>
  <si>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</si>
  <si>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</si>
  <si>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</si>
  <si>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</si>
  <si>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</si>
  <si>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</si>
  <si>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</si>
  <si>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</si>
  <si>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</si>
  <si>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</si>
  <si>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</si>
  <si>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</si>
  <si>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</si>
  <si>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</si>
  <si>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</si>
  <si>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</si>
  <si>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</si>
  <si>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</si>
  <si>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</si>
  <si>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</si>
  <si>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</si>
  <si>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</si>
  <si>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</si>
  <si>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</si>
  <si>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</si>
  <si>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</si>
  <si>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</si>
  <si>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</si>
  <si>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</si>
  <si>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</si>
  <si>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</si>
  <si>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</si>
  <si>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</si>
  <si>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</si>
  <si>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</si>
  <si>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</si>
  <si>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</si>
  <si>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</si>
  <si>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</si>
  <si>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</si>
  <si>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</si>
  <si>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</si>
  <si>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</si>
  <si>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</si>
  <si>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</si>
  <si>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</si>
  <si>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</si>
  <si>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</si>
  <si>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</si>
  <si>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</si>
  <si>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</si>
  <si>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</si>
  <si>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</si>
  <si>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</si>
  <si>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</si>
  <si>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</si>
  <si>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</si>
  <si>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</si>
  <si>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</si>
  <si>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</si>
  <si>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</si>
  <si>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</si>
  <si>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</si>
  <si>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</si>
  <si>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</si>
  <si>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</si>
  <si>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</si>
  <si>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</si>
  <si>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</si>
  <si>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</si>
  <si>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</si>
  <si>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</si>
  <si>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</si>
  <si>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</si>
  <si>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</si>
  <si>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</si>
  <si>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</si>
  <si>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</si>
  <si>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</si>
  <si>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</si>
  <si>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</si>
  <si>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</si>
  <si>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</si>
  <si>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</si>
  <si>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</si>
  <si>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</si>
  <si>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</si>
  <si>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</si>
  <si>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</si>
  <si>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</si>
  <si>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</si>
  <si>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</si>
  <si>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</si>
  <si>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</si>
  <si>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</si>
  <si>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</si>
  <si>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</si>
  <si>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</si>
  <si>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</si>
  <si>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</si>
  <si>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</si>
  <si>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</si>
  <si>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</si>
  <si>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</si>
  <si>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</si>
  <si>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</si>
  <si>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</si>
  <si>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</si>
  <si>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</si>
  <si>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</si>
  <si>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</si>
  <si>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</si>
  <si>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</si>
  <si>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</si>
  <si>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</si>
  <si>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</si>
  <si>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</si>
  <si>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</si>
  <si>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</si>
  <si>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</si>
  <si>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</si>
  <si>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</si>
  <si>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</si>
  <si>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</si>
  <si>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</si>
  <si>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</si>
  <si>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</si>
  <si>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</si>
  <si>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</si>
  <si>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</si>
  <si>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</si>
  <si>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</si>
  <si>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</si>
  <si>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</si>
  <si>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</si>
  <si>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</si>
  <si>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</si>
  <si>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</si>
  <si>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</si>
  <si>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</si>
  <si>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</si>
  <si>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</si>
  <si>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</si>
  <si>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</si>
  <si>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</si>
  <si>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</si>
  <si>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</si>
  <si>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</si>
  <si>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</si>
  <si>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</si>
  <si>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</si>
  <si>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</si>
  <si>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</si>
  <si>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</si>
  <si>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</si>
  <si>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</si>
  <si>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</si>
  <si>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</si>
  <si>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</si>
  <si>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</si>
  <si>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</si>
  <si>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</si>
  <si>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</si>
  <si>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</si>
  <si>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</si>
  <si>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</si>
  <si>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</si>
  <si>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</si>
  <si>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</si>
  <si>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</si>
  <si>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</si>
  <si>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</si>
  <si>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</si>
  <si>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</si>
  <si>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</si>
  <si>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</si>
  <si>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</si>
  <si>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</si>
  <si>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</si>
  <si>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</si>
  <si>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</si>
  <si>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</si>
  <si>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</si>
  <si>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</si>
  <si>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</si>
  <si>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</si>
  <si>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</si>
  <si>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</si>
  <si>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</si>
  <si>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</si>
  <si>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</si>
  <si>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</si>
  <si>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</si>
  <si>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</si>
  <si>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</si>
  <si>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</si>
  <si>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</si>
  <si>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</si>
  <si>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</si>
  <si>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</si>
  <si>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</si>
  <si>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</si>
  <si>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</si>
  <si>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</si>
  <si>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</si>
  <si>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</si>
  <si>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</si>
  <si>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</si>
  <si>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</si>
  <si>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</si>
  <si>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</si>
  <si>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</si>
  <si>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</si>
  <si>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</si>
  <si>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</si>
  <si>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</si>
  <si>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</si>
  <si>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</si>
  <si>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</si>
  <si>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</si>
  <si>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</si>
  <si>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</si>
  <si>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</si>
  <si>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</si>
  <si>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</si>
  <si>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</si>
  <si>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</si>
  <si>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</si>
  <si>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</si>
  <si>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</si>
  <si>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</si>
  <si>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</si>
  <si>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</si>
  <si>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</si>
  <si>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</si>
  <si>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</si>
  <si>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</si>
  <si>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</si>
  <si>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</si>
  <si>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</si>
  <si>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</si>
  <si>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</si>
  <si>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</si>
  <si>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</si>
  <si>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</si>
  <si>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</si>
  <si>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</si>
  <si>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</si>
  <si>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</si>
  <si>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</si>
  <si>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</si>
  <si>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</si>
  <si>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</si>
  <si>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</si>
  <si>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</si>
  <si>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</si>
  <si>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</si>
  <si>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</si>
  <si>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</si>
  <si>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</si>
  <si>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</si>
  <si>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</si>
  <si>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</si>
  <si>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</si>
  <si>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</si>
  <si>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</si>
  <si>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</si>
  <si>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</si>
  <si>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</si>
  <si>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</si>
  <si>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</si>
  <si>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</si>
  <si>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</si>
  <si>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</si>
  <si>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</si>
  <si>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</si>
  <si>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</si>
  <si>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</si>
  <si>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</si>
  <si>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</si>
  <si>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</si>
  <si>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</si>
  <si>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</si>
  <si>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</si>
  <si>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</si>
  <si>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</si>
  <si>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</si>
  <si>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</si>
  <si>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</si>
  <si>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</si>
  <si>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</si>
  <si>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</si>
  <si>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</si>
  <si>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</si>
  <si>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</si>
  <si>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</si>
  <si>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</si>
  <si>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</si>
  <si>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</si>
  <si>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</si>
  <si>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</si>
  <si>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</si>
  <si>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</si>
  <si>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</si>
  <si>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</si>
  <si>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</si>
  <si>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</si>
  <si>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</si>
  <si>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</si>
  <si>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</si>
  <si>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</si>
  <si>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</si>
  <si>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</si>
  <si>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</si>
  <si>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</si>
  <si>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</si>
  <si>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</si>
  <si>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</si>
  <si>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</si>
  <si>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</si>
  <si>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</si>
  <si>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</si>
  <si>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</si>
  <si>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</si>
  <si>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</si>
  <si>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</si>
  <si>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</si>
  <si>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</si>
  <si>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</si>
  <si>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</si>
  <si>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</si>
  <si>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</si>
  <si>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</si>
  <si>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</si>
  <si>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</si>
  <si>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</si>
  <si>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</si>
  <si>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</si>
  <si>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</si>
  <si>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</si>
  <si>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</si>
  <si>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</si>
  <si>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</si>
  <si>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</si>
  <si>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</si>
  <si>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</si>
  <si>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</si>
  <si>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</si>
  <si>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</si>
  <si>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</si>
  <si>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</si>
  <si>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</si>
  <si>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</si>
  <si>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</si>
  <si>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</si>
  <si>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</si>
  <si>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</si>
  <si>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</si>
  <si>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</si>
  <si>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</si>
  <si>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</si>
  <si>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</si>
  <si>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</si>
  <si>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</si>
  <si>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</si>
  <si>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</si>
  <si>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</si>
  <si>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</si>
  <si>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</si>
  <si>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</si>
  <si>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</si>
  <si>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</si>
  <si>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</si>
  <si>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</si>
  <si>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</si>
  <si>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</si>
  <si>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</si>
  <si>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</si>
  <si>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</si>
  <si>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</si>
  <si>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</si>
  <si>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</si>
  <si>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</si>
  <si>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</si>
  <si>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</si>
  <si>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</si>
  <si>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</si>
  <si>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</si>
  <si>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</si>
  <si>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</si>
  <si>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</si>
  <si>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</si>
  <si>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</si>
  <si>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</si>
  <si>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</si>
  <si>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</si>
  <si>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</si>
  <si>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</si>
  <si>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</si>
  <si>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</si>
  <si>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</si>
  <si>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</si>
  <si>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</si>
  <si>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</si>
  <si>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</si>
  <si>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</si>
  <si>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</si>
  <si>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</si>
  <si>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</si>
  <si>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</si>
  <si>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</si>
  <si>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</si>
  <si>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</si>
  <si>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</si>
  <si>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</si>
  <si>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</si>
  <si>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</si>
  <si>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</si>
  <si>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</si>
  <si>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</si>
  <si>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</si>
  <si>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</si>
  <si>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</si>
  <si>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</si>
  <si>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</si>
  <si>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</si>
  <si>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</si>
  <si>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</si>
  <si>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</si>
  <si>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</si>
  <si>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</si>
  <si>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</si>
  <si>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</si>
  <si>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</si>
  <si>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</si>
  <si>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</si>
  <si>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</si>
  <si>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</si>
  <si>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</si>
  <si>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</si>
  <si>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</si>
  <si>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</si>
  <si>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</si>
  <si>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</si>
  <si>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</si>
  <si>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</si>
  <si>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</si>
  <si>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</si>
  <si>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</si>
  <si>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</si>
  <si>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</si>
  <si>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</si>
  <si>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</si>
  <si>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</si>
  <si>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</si>
  <si>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</si>
  <si>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</si>
  <si>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</si>
  <si>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</si>
  <si>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</si>
  <si>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</si>
  <si>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</si>
  <si>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</si>
  <si>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</si>
  <si>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</si>
  <si>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</si>
  <si>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</si>
  <si>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</si>
  <si>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</si>
  <si>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</si>
  <si>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</si>
  <si>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</si>
  <si>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</si>
  <si>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</si>
  <si>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</si>
  <si>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</si>
  <si>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</si>
  <si>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</si>
  <si>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</si>
  <si>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</si>
  <si>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</si>
  <si>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</si>
  <si>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</si>
  <si>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</si>
  <si>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</si>
  <si>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</si>
  <si>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</si>
  <si>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</si>
  <si>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</si>
  <si>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</si>
  <si>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</si>
  <si>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</si>
  <si>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</si>
  <si>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</si>
  <si>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</si>
  <si>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</si>
  <si>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</si>
  <si>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</si>
  <si>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</si>
  <si>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</si>
  <si>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</si>
  <si>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</si>
  <si>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</si>
  <si>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</si>
  <si>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</si>
  <si>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</si>
  <si>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</si>
  <si>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</si>
  <si>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</si>
  <si>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</si>
  <si>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</si>
  <si>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</si>
  <si>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</si>
  <si>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</si>
  <si>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</si>
  <si>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</si>
  <si>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</si>
  <si>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</si>
  <si>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</si>
  <si>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</si>
  <si>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</si>
  <si>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</si>
  <si>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</si>
  <si>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</si>
  <si>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</si>
  <si>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</si>
  <si>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</si>
  <si>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</si>
  <si>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</si>
  <si>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</si>
  <si>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</si>
  <si>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</si>
  <si>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</si>
  <si>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</si>
  <si>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</si>
  <si>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</si>
  <si>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</si>
  <si>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</si>
  <si>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</si>
  <si>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</si>
  <si>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</si>
  <si>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</si>
  <si>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</si>
  <si>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</si>
  <si>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</si>
  <si>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</si>
  <si>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</si>
  <si>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</si>
  <si>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</si>
  <si>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</si>
  <si>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</si>
  <si>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</si>
  <si>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</si>
  <si>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</si>
  <si>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</si>
  <si>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</si>
  <si>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</si>
  <si>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</si>
  <si>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</si>
  <si>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</si>
  <si>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</si>
  <si>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</si>
  <si>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</si>
  <si>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</si>
  <si>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</si>
  <si>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</si>
  <si>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</si>
  <si>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</si>
  <si>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</si>
  <si>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</si>
  <si>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</si>
  <si>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</si>
  <si>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</si>
  <si>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</si>
  <si>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</si>
  <si>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</si>
  <si>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</si>
  <si>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</si>
  <si>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</si>
  <si>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</si>
  <si>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</si>
  <si>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</si>
  <si>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</si>
  <si>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</si>
  <si>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</si>
  <si>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</si>
  <si>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</si>
  <si>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</si>
  <si>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</si>
  <si>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</si>
  <si>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</si>
  <si>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</si>
  <si>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</si>
  <si>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</si>
  <si>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</si>
  <si>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</si>
  <si>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</si>
  <si>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</si>
  <si>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</si>
  <si>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</si>
  <si>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</si>
  <si>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</si>
  <si>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</si>
  <si>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</si>
  <si>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</si>
  <si>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</si>
  <si>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</si>
  <si>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</si>
  <si>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</si>
  <si>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</si>
  <si>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</si>
  <si>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</si>
  <si>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</si>
  <si>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</si>
  <si>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</si>
  <si>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</si>
  <si>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</si>
  <si>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</si>
  <si>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</si>
  <si>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</si>
  <si>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</si>
  <si>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</si>
  <si>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</si>
  <si>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</si>
  <si>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</si>
  <si>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</si>
  <si>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</si>
  <si>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</si>
  <si>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</si>
  <si>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</si>
  <si>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</si>
  <si>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</si>
  <si>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</si>
  <si>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</si>
  <si>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</si>
  <si>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</si>
  <si>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</si>
  <si>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</si>
  <si>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</si>
  <si>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</si>
  <si>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</si>
  <si>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</si>
  <si>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</si>
  <si>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</si>
  <si>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</si>
  <si>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</si>
  <si>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</si>
  <si>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</si>
  <si>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</si>
  <si>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</si>
  <si>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</si>
  <si>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</si>
  <si>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</si>
  <si>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</si>
  <si>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</si>
  <si>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</si>
  <si>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</si>
  <si>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</si>
  <si>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</si>
  <si>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</si>
  <si>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</si>
  <si>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</si>
  <si>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</si>
  <si>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</si>
  <si>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</si>
  <si>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</si>
  <si>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</si>
  <si>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</si>
  <si>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</si>
  <si>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</si>
  <si>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</si>
  <si>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</si>
  <si>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</si>
  <si>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</si>
  <si>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</si>
  <si>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</si>
  <si>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</si>
  <si>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</si>
  <si>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</si>
  <si>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</si>
  <si>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</si>
  <si>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</si>
  <si>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</si>
  <si>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</si>
  <si>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</si>
  <si>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</si>
  <si>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</si>
  <si>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</si>
  <si>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</si>
  <si>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</si>
  <si>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</si>
  <si>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</si>
  <si>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</si>
  <si>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</si>
  <si>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</si>
  <si>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</si>
  <si>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</si>
  <si>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</si>
  <si>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</si>
  <si>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</si>
  <si>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</si>
  <si>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</si>
  <si>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</si>
  <si>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</si>
  <si>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</si>
  <si>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</si>
  <si>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</si>
  <si>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</si>
  <si>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</si>
  <si>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</si>
  <si>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</si>
  <si>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</si>
  <si>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</si>
  <si>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</si>
  <si>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</si>
  <si>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</si>
  <si>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</si>
  <si>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</si>
  <si>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</si>
  <si>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</si>
  <si>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</si>
  <si>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</si>
  <si>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</si>
  <si>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</si>
  <si>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</si>
  <si>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</si>
  <si>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</si>
  <si>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</si>
  <si>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</si>
  <si>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</si>
  <si>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</si>
  <si>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</si>
  <si>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</si>
  <si>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</si>
  <si>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</si>
  <si>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</si>
  <si>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</si>
  <si>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</si>
  <si>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</si>
  <si>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</si>
  <si>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</si>
  <si>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</si>
  <si>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</si>
  <si>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</si>
  <si>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</si>
  <si>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</si>
  <si>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</si>
  <si>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</si>
  <si>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</si>
  <si>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</si>
  <si>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</si>
  <si>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</si>
  <si>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</si>
  <si>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</si>
  <si>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</si>
  <si>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</si>
  <si>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</si>
  <si>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</si>
  <si>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</si>
  <si>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</si>
  <si>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</si>
  <si>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</si>
  <si>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</si>
  <si>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</si>
  <si>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</si>
  <si>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</si>
  <si>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</si>
  <si>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</si>
  <si>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</si>
  <si>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</si>
  <si>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</si>
  <si>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</si>
  <si>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</si>
  <si>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</si>
  <si>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</si>
  <si>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</si>
  <si>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</si>
  <si>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</si>
  <si>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</si>
  <si>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</si>
  <si>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</si>
  <si>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</si>
  <si>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</si>
  <si>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</si>
  <si>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</si>
  <si>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</si>
  <si>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</si>
  <si>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</si>
  <si>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</si>
  <si>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</si>
  <si>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</si>
  <si>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</si>
  <si>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</si>
  <si>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</si>
  <si>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</si>
  <si>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</si>
  <si>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</si>
  <si>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</si>
  <si>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</si>
  <si>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</si>
  <si>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</si>
  <si>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</si>
  <si>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</si>
  <si>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</si>
  <si>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</si>
  <si>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</si>
  <si>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</si>
  <si>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</si>
  <si>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</si>
  <si>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</si>
  <si>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</si>
  <si>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</si>
  <si>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</si>
  <si>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</si>
  <si>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</si>
  <si>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</si>
  <si>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</si>
  <si>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</si>
  <si>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</si>
  <si>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</si>
  <si>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</si>
  <si>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</si>
  <si>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</si>
  <si>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</si>
  <si>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</si>
  <si>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</si>
  <si>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</si>
  <si>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</si>
  <si>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</si>
  <si>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</si>
  <si>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</si>
  <si>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</si>
  <si>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</si>
  <si>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</si>
  <si>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</si>
  <si>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</si>
  <si>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</si>
  <si>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</si>
  <si>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</si>
  <si>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</si>
  <si>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</si>
  <si>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</si>
  <si>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</si>
  <si>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</si>
  <si>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</si>
  <si>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</si>
  <si>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</si>
  <si>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</si>
  <si>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</si>
  <si>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</si>
  <si>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</si>
  <si>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</si>
  <si>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</si>
  <si>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</si>
  <si>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</si>
  <si>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</si>
  <si>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</si>
  <si>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</si>
  <si>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</si>
  <si>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</si>
  <si>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</si>
  <si>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</si>
  <si>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</si>
  <si>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</si>
  <si>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</si>
  <si>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</si>
  <si>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</si>
  <si>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</si>
  <si>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</si>
  <si>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</si>
  <si>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</si>
  <si>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</si>
  <si>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</si>
  <si>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</si>
  <si>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</si>
  <si>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</si>
  <si>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</si>
  <si>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</si>
  <si>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</si>
  <si>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</si>
  <si>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</si>
  <si>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</si>
  <si>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</si>
  <si>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</si>
  <si>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</si>
  <si>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</si>
  <si>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</si>
  <si>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</si>
  <si>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</si>
  <si>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</si>
  <si>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</si>
  <si>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</si>
  <si>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</si>
  <si>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</si>
  <si>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</si>
  <si>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</si>
  <si>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</si>
  <si>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</si>
  <si>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</si>
  <si>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</si>
  <si>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</si>
  <si>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</si>
  <si>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</si>
  <si>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</si>
  <si>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</si>
  <si>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</si>
  <si>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</si>
  <si>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</si>
  <si>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</si>
  <si>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</si>
  <si>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</si>
  <si>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</si>
  <si>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</si>
  <si>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</si>
  <si>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</si>
  <si>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</si>
  <si>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</si>
  <si>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</si>
  <si>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</si>
  <si>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</si>
  <si>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</si>
  <si>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</si>
  <si>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</si>
  <si>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</si>
  <si>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</si>
  <si>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</si>
  <si>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</si>
  <si>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</si>
  <si>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</si>
  <si>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</si>
  <si>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</si>
  <si>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</si>
  <si>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</si>
  <si>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</si>
  <si>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</si>
  <si>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</si>
  <si>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</si>
  <si>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</si>
  <si>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</si>
  <si>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</si>
  <si>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</si>
  <si>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</si>
  <si>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</si>
  <si>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</si>
  <si>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</si>
  <si>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</si>
  <si>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</si>
  <si>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</si>
  <si>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</si>
  <si>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</si>
  <si>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</si>
  <si>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</si>
  <si>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</si>
  <si>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</si>
  <si>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</si>
  <si>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</si>
  <si>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</si>
  <si>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</si>
  <si>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</si>
  <si>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</si>
  <si>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</si>
  <si>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</si>
  <si>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</si>
  <si>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</si>
  <si>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</si>
  <si>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</si>
  <si>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</si>
  <si>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</si>
  <si>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</si>
  <si>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</si>
  <si>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</si>
  <si>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</si>
  <si>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</si>
  <si>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</si>
  <si>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</si>
  <si>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</si>
  <si>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</si>
  <si>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</si>
  <si>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</si>
  <si>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</si>
  <si>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</si>
  <si>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</si>
  <si>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</si>
  <si>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</si>
  <si>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</si>
  <si>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</si>
  <si>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</si>
  <si>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</si>
  <si>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</si>
  <si>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</si>
  <si>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</si>
  <si>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</si>
  <si>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</si>
  <si>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</si>
  <si>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</si>
  <si>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</si>
  <si>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</si>
  <si>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</si>
  <si>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</si>
  <si>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</si>
  <si>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</si>
  <si>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</si>
  <si>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</si>
  <si>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</si>
  <si>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</si>
  <si>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</si>
  <si>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</si>
  <si>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</si>
  <si>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</si>
  <si>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</si>
  <si>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</si>
  <si>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</si>
  <si>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</si>
  <si>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</si>
  <si>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</si>
  <si>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</si>
  <si>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</si>
  <si>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</si>
  <si>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</si>
  <si>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</si>
  <si>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</si>
  <si>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</si>
  <si>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</si>
  <si>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</si>
  <si>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</si>
  <si>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</si>
  <si>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</si>
  <si>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</si>
  <si>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</si>
  <si>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</si>
  <si>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</si>
  <si>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</si>
  <si>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</si>
  <si>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</si>
  <si>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</si>
  <si>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</si>
  <si>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</si>
  <si>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</si>
  <si>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</si>
  <si>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</si>
  <si>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</si>
  <si>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</si>
  <si>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</si>
  <si>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</si>
  <si>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</si>
  <si>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</si>
  <si>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</si>
  <si>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</si>
  <si>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</si>
  <si>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</si>
  <si>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</si>
  <si>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</si>
  <si>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</si>
  <si>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</si>
  <si>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</si>
  <si>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</si>
  <si>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</si>
  <si>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</si>
  <si>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</si>
  <si>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</si>
  <si>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</si>
  <si>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</si>
  <si>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</si>
  <si>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</si>
  <si>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</si>
  <si>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</si>
  <si>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</si>
  <si>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</si>
  <si>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</si>
  <si>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</si>
  <si>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</si>
  <si>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</si>
  <si>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</si>
  <si>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</si>
  <si>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</si>
  <si>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</si>
  <si>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</si>
  <si>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</si>
  <si>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</si>
  <si>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</si>
  <si>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</si>
  <si>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</si>
  <si>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</si>
  <si>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</si>
  <si>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</si>
  <si>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</si>
  <si>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</si>
  <si>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</si>
  <si>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</si>
  <si>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</si>
  <si>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</si>
  <si>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</si>
  <si>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</si>
  <si>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</si>
  <si>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</si>
  <si>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</si>
  <si>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</si>
  <si>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</si>
  <si>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</si>
  <si>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</si>
  <si>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</si>
  <si>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</si>
  <si>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</si>
  <si>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</si>
  <si>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</si>
  <si>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</si>
  <si>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</si>
  <si>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</si>
  <si>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</si>
  <si>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</si>
  <si>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</si>
  <si>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</si>
  <si>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</si>
  <si>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</si>
  <si>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</si>
  <si>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</si>
  <si>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</si>
  <si>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</si>
  <si>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</si>
  <si>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</si>
  <si>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</si>
  <si>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</si>
  <si>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</si>
  <si>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</si>
  <si>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</si>
  <si>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</si>
  <si>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</si>
  <si>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</si>
  <si>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</si>
  <si>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</si>
  <si>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</si>
  <si>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</si>
  <si>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</si>
  <si>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</si>
  <si>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</si>
  <si>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</si>
  <si>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</si>
  <si>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</si>
  <si>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</si>
  <si>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</si>
  <si>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</si>
  <si>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</si>
  <si>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</si>
  <si>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</si>
  <si>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</si>
  <si>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</si>
  <si>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</si>
  <si>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</si>
  <si>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</si>
  <si>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</si>
  <si>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</si>
  <si>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</si>
  <si>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</si>
  <si>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</si>
  <si>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</si>
  <si>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</si>
  <si>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</si>
  <si>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</si>
  <si>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</si>
  <si>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</si>
  <si>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</si>
  <si>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</si>
  <si>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</si>
  <si>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</si>
  <si>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</si>
  <si>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</si>
  <si>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</si>
  <si>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</si>
  <si>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</si>
  <si>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</si>
  <si>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</si>
  <si>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</si>
  <si>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</si>
  <si>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</si>
  <si>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</si>
  <si>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</si>
  <si>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</si>
  <si>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</si>
  <si>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</si>
  <si>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</si>
  <si>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</si>
  <si>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</si>
  <si>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</si>
  <si>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</si>
  <si>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</si>
  <si>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</si>
  <si>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</si>
  <si>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</si>
  <si>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</si>
  <si>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</si>
  <si>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</si>
  <si>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</si>
  <si>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</si>
  <si>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</si>
  <si>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</si>
  <si>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</si>
  <si>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</si>
  <si>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</si>
  <si>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</si>
  <si>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</si>
  <si>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</si>
  <si>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</si>
  <si>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</si>
  <si>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</si>
  <si>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</si>
  <si>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</si>
  <si>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</si>
  <si>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</si>
  <si>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</si>
  <si>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</si>
  <si>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</si>
  <si>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</si>
  <si>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</si>
  <si>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</si>
  <si>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</si>
  <si>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</si>
  <si>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</si>
  <si>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</si>
  <si>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</si>
  <si>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</si>
  <si>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</si>
  <si>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</si>
  <si>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</si>
  <si>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</si>
  <si>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</si>
  <si>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</si>
  <si>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</si>
  <si>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</si>
  <si>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</si>
  <si>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</si>
  <si>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</si>
  <si>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</si>
  <si>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</si>
  <si>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</si>
  <si>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</si>
  <si>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</si>
  <si>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</si>
  <si>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</si>
  <si>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</si>
  <si>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</si>
  <si>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</si>
  <si>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</si>
  <si>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</si>
  <si>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</si>
  <si>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</si>
  <si>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</si>
  <si>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</si>
  <si>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</si>
  <si>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</si>
  <si>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</si>
  <si>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</si>
  <si>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</si>
  <si>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</si>
  <si>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</si>
  <si>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</si>
  <si>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</si>
  <si>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</si>
  <si>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</si>
  <si>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</si>
  <si>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</si>
  <si>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</si>
  <si>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</si>
  <si>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</si>
  <si>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</si>
  <si>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</si>
  <si>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</si>
  <si>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</si>
  <si>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</si>
  <si>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</si>
  <si>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</si>
  <si>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</si>
  <si>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</si>
  <si>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</si>
  <si>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</si>
  <si>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</si>
  <si>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</si>
  <si>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</si>
  <si>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</si>
  <si>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</si>
  <si>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</si>
  <si>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</si>
  <si>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</si>
  <si>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</si>
  <si>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</si>
  <si>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</si>
  <si>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</si>
  <si>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</si>
  <si>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</si>
  <si>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</si>
  <si>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</si>
  <si>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</si>
  <si>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</si>
  <si>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</si>
  <si>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</si>
  <si>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</si>
  <si>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</si>
  <si>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</si>
  <si>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</si>
  <si>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</si>
  <si>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</si>
  <si>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</si>
  <si>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</si>
  <si>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</si>
  <si>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</si>
  <si>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</si>
  <si>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</si>
  <si>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</si>
  <si>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</si>
  <si>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</si>
  <si>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</si>
  <si>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</si>
  <si>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</si>
  <si>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</si>
  <si>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</si>
  <si>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</si>
  <si>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</si>
  <si>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</si>
  <si>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</si>
  <si>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</si>
  <si>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</si>
  <si>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</si>
  <si>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</si>
  <si>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</si>
  <si>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</si>
  <si>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</si>
  <si>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</si>
  <si>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</si>
  <si>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</si>
  <si>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</si>
  <si>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</si>
  <si>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</si>
  <si>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</si>
  <si>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</si>
  <si>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</si>
  <si>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</si>
  <si>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</si>
  <si>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</si>
  <si>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</si>
  <si>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</si>
  <si>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</si>
  <si>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</si>
  <si>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</si>
  <si>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</si>
  <si>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</si>
  <si>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</si>
  <si>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</si>
  <si>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</si>
  <si>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</si>
  <si>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</si>
  <si>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</si>
  <si>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</si>
  <si>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</si>
  <si>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</si>
  <si>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</si>
  <si>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</si>
  <si>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</si>
  <si>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</si>
  <si>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</si>
  <si>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</si>
  <si>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</si>
  <si>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</si>
  <si>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</si>
  <si>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</si>
  <si>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</si>
  <si>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</si>
  <si>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</si>
  <si>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</si>
  <si>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</si>
  <si>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</si>
  <si>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</si>
  <si>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</si>
  <si>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</si>
  <si>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</si>
  <si>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</si>
  <si>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</si>
  <si>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</si>
  <si>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</si>
  <si>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</si>
  <si>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</si>
  <si>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</si>
  <si>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</si>
  <si>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</si>
  <si>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</si>
  <si>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</si>
  <si>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</si>
  <si>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</si>
  <si>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</si>
  <si>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</si>
  <si>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</si>
  <si>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</si>
  <si>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</si>
  <si>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</si>
  <si>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</si>
  <si>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</si>
  <si>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</si>
  <si>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</si>
  <si>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</si>
  <si>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</si>
  <si>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</si>
  <si>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</si>
  <si>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</si>
  <si>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</si>
  <si>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</si>
  <si>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</si>
  <si>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</si>
  <si>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</si>
  <si>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</si>
  <si>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</si>
  <si>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</si>
  <si>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</si>
  <si>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</si>
  <si>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</si>
  <si>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</si>
  <si>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</si>
  <si>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</si>
  <si>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</si>
  <si>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</si>
  <si>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</si>
  <si>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</si>
  <si>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</si>
  <si>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</si>
  <si>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</si>
  <si>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</si>
  <si>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</si>
  <si>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</si>
  <si>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</si>
  <si>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</si>
  <si>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</si>
  <si>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</si>
  <si>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</si>
  <si>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</si>
  <si>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</si>
  <si>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</si>
  <si>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</si>
  <si>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</si>
  <si>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</si>
  <si>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</si>
  <si>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</si>
  <si>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</si>
  <si>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</si>
  <si>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</si>
  <si>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</si>
  <si>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</si>
  <si>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</si>
  <si>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</si>
  <si>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</si>
  <si>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</si>
  <si>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</si>
  <si>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</si>
  <si>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</si>
  <si>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</si>
  <si>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</si>
  <si>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</si>
  <si>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</si>
  <si>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</si>
  <si>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</si>
  <si>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</si>
  <si>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</si>
  <si>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</si>
  <si>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</si>
  <si>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</si>
  <si>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</si>
  <si>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</si>
  <si>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</si>
  <si>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</si>
  <si>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</si>
  <si>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</si>
  <si>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</si>
  <si>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</si>
  <si>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</si>
  <si>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</si>
  <si>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</si>
  <si>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</si>
  <si>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</si>
  <si>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</si>
  <si>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</si>
  <si>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</si>
  <si>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</si>
  <si>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</si>
  <si>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</si>
  <si>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</si>
  <si>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</si>
  <si>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</si>
  <si>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</si>
  <si>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</si>
  <si>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</si>
  <si>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</si>
  <si>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</si>
  <si>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</si>
  <si>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</si>
  <si>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</si>
  <si>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</si>
  <si>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</si>
  <si>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</si>
  <si>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</si>
  <si>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</si>
  <si>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</si>
  <si>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</si>
  <si>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</si>
  <si>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</si>
  <si>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</si>
  <si>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</si>
  <si>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</si>
  <si>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</si>
  <si>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</si>
  <si>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</si>
  <si>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</si>
  <si>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</si>
  <si>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</si>
  <si>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</si>
  <si>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</si>
  <si>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</si>
  <si>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</si>
  <si>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</si>
  <si>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</si>
  <si>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</si>
  <si>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</si>
  <si>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</si>
  <si>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</si>
  <si>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</si>
  <si>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</si>
  <si>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</si>
  <si>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</si>
  <si>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</si>
  <si>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</si>
  <si>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</si>
  <si>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</si>
  <si>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</si>
  <si>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</si>
  <si>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</si>
  <si>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</si>
  <si>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</si>
  <si>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</si>
  <si>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</si>
  <si>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</si>
  <si>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</si>
  <si>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</si>
  <si>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</si>
  <si>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</si>
  <si>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</si>
  <si>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</si>
  <si>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</si>
  <si>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</si>
  <si>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</si>
  <si>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</si>
  <si>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</si>
  <si>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</si>
  <si>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</si>
  <si>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</si>
  <si>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</si>
  <si>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</si>
  <si>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</si>
  <si>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</si>
  <si>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</si>
  <si>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</si>
  <si>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</si>
  <si>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</si>
  <si>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</si>
  <si>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</si>
  <si>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</si>
  <si>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</si>
  <si>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</si>
  <si>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</si>
  <si>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</si>
  <si>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</si>
  <si>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</si>
  <si>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</si>
  <si>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</si>
  <si>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</si>
  <si>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</si>
  <si>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</si>
  <si>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</si>
  <si>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</si>
  <si>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</si>
  <si>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</si>
  <si>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</si>
  <si>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</si>
  <si>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</si>
  <si>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</si>
  <si>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</si>
  <si>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</si>
  <si>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</si>
  <si>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</si>
  <si>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</si>
  <si>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</si>
  <si>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</si>
  <si>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</si>
  <si>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</si>
  <si>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</si>
  <si>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</si>
  <si>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</si>
  <si>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</si>
  <si>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</si>
  <si>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</si>
  <si>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</si>
  <si>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</si>
  <si>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</si>
  <si>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</si>
  <si>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</si>
  <si>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</si>
  <si>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</si>
  <si>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</si>
  <si>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</si>
  <si>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</si>
  <si>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</si>
  <si>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</si>
  <si>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</si>
  <si>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</si>
  <si>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</si>
  <si>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</si>
  <si>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</si>
  <si>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</si>
  <si>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</si>
  <si>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</si>
  <si>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</si>
  <si>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</si>
  <si>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</si>
  <si>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</si>
  <si>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</si>
  <si>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</si>
  <si>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</si>
  <si>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</si>
  <si>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</si>
  <si>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</si>
  <si>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</si>
  <si>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</si>
  <si>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</si>
  <si>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</si>
  <si>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</si>
  <si>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</si>
  <si>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</si>
  <si>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</si>
  <si>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</si>
  <si>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</si>
  <si>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</si>
  <si>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</si>
  <si>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</si>
  <si>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</si>
  <si>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</si>
  <si>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</si>
  <si>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</si>
  <si>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</si>
  <si>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</si>
  <si>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</si>
  <si>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</si>
  <si>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</si>
  <si>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</si>
  <si>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</si>
  <si>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</si>
  <si>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</si>
  <si>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</si>
  <si>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</si>
  <si>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</si>
  <si>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</si>
  <si>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</si>
  <si>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</si>
  <si>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</si>
  <si>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</si>
  <si>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</si>
  <si>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</si>
  <si>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</si>
  <si>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</si>
  <si>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</si>
  <si>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</si>
  <si>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</si>
  <si>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</si>
  <si>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</si>
  <si>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</si>
  <si>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</si>
  <si>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</si>
  <si>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</si>
  <si>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</si>
  <si>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</si>
  <si>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</si>
  <si>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</si>
  <si>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</si>
  <si>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</si>
  <si>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</si>
  <si>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</si>
  <si>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</si>
  <si>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</si>
  <si>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</si>
  <si>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</si>
  <si>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</si>
  <si>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</si>
  <si>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</si>
  <si>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</si>
  <si>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</si>
  <si>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</si>
  <si>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</si>
  <si>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</si>
  <si>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</si>
  <si>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</si>
  <si>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</si>
  <si>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</si>
  <si>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</si>
  <si>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</si>
  <si>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</si>
  <si>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</si>
  <si>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</si>
  <si>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</si>
  <si>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</si>
  <si>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</si>
  <si>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</si>
  <si>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</si>
  <si>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</si>
  <si>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</si>
  <si>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</si>
  <si>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</si>
  <si>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</si>
  <si>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</si>
  <si>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</si>
  <si>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</si>
  <si>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</si>
  <si>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</si>
  <si>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</si>
  <si>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</si>
  <si>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</si>
  <si>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</si>
  <si>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</si>
  <si>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</si>
  <si>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</si>
  <si>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</si>
  <si>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</si>
  <si>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</si>
  <si>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</si>
  <si>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</si>
  <si>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</si>
  <si>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</si>
  <si>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</si>
  <si>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</si>
  <si>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</si>
  <si>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</si>
  <si>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</si>
  <si>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</si>
  <si>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</si>
  <si>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</si>
  <si>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</si>
  <si>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</si>
  <si>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</si>
  <si>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</si>
  <si>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</si>
  <si>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</si>
  <si>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</si>
  <si>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</si>
  <si>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</si>
  <si>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</si>
  <si>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</si>
  <si>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</si>
  <si>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</si>
  <si>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</si>
  <si>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</si>
  <si>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</si>
  <si>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</si>
  <si>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</si>
  <si>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</si>
  <si>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</si>
  <si>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</si>
  <si>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</si>
  <si>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</si>
  <si>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</si>
  <si>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</si>
  <si>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</si>
  <si>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</si>
  <si>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</si>
  <si>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</si>
  <si>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</si>
  <si>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</si>
  <si>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</si>
  <si>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</si>
  <si>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</si>
  <si>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</si>
  <si>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</si>
  <si>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</si>
  <si>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</si>
  <si>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</si>
  <si>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</si>
  <si>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</si>
  <si>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</si>
  <si>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</si>
  <si>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</si>
  <si>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</si>
  <si>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</si>
  <si>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</si>
  <si>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</si>
  <si>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</si>
  <si>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</si>
  <si>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</si>
  <si>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</si>
  <si>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</si>
  <si>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</si>
  <si>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</si>
  <si>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</si>
  <si>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</si>
  <si>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</si>
  <si>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</si>
  <si>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</si>
  <si>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</si>
  <si>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</si>
  <si>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</si>
  <si>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</si>
  <si>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</si>
  <si>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</si>
  <si>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</si>
  <si>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</si>
  <si>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</si>
  <si>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</si>
  <si>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</si>
  <si>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</si>
  <si>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</si>
  <si>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</si>
  <si>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</si>
  <si>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</si>
  <si>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</si>
  <si>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</si>
  <si>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</si>
  <si>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</si>
  <si>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</si>
  <si>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</si>
  <si>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</si>
  <si>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</si>
  <si>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</si>
  <si>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</si>
  <si>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</si>
  <si>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</si>
  <si>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</si>
  <si>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</si>
  <si>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</si>
  <si>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</si>
  <si>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</si>
  <si>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</si>
  <si>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</si>
  <si>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</si>
  <si>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</si>
  <si>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</si>
  <si>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</si>
  <si>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</si>
  <si>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</si>
  <si>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</si>
  <si>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</si>
  <si>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</si>
  <si>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</si>
  <si>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</si>
  <si>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</si>
  <si>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</si>
  <si>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</si>
  <si>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</si>
  <si>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</si>
  <si>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</si>
  <si>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</si>
  <si>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</si>
  <si>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</si>
  <si>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</si>
  <si>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</si>
  <si>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</si>
  <si>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</si>
  <si>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</si>
  <si>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</si>
  <si>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</si>
  <si>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</si>
  <si>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</si>
  <si>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</si>
  <si>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</si>
  <si>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</si>
  <si>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</si>
  <si>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</si>
  <si>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</si>
  <si>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</si>
  <si>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</si>
  <si>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</si>
  <si>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</si>
  <si>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</si>
  <si>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</si>
  <si>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</si>
  <si>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</si>
  <si>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</si>
  <si>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</si>
  <si>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</si>
  <si>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</si>
  <si>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</si>
  <si>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</si>
  <si>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</si>
  <si>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</si>
  <si>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</si>
  <si>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</si>
  <si>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</si>
  <si>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</si>
  <si>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</si>
  <si>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</si>
  <si>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</si>
  <si>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</si>
  <si>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</si>
  <si>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</si>
  <si>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</si>
  <si>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</si>
  <si>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</si>
  <si>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</si>
  <si>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</si>
  <si>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</si>
  <si>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</si>
  <si>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</si>
  <si>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</si>
  <si>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</si>
  <si>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</si>
  <si>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</si>
  <si>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</si>
  <si>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</si>
  <si>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</si>
  <si>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</si>
  <si>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</si>
  <si>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</si>
  <si>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</si>
  <si>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</si>
  <si>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</si>
  <si>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</si>
  <si>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</si>
  <si>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</si>
  <si>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</si>
  <si>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</si>
  <si>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</si>
  <si>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</si>
  <si>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</si>
  <si>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</si>
  <si>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</si>
  <si>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</si>
  <si>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</si>
  <si>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</si>
  <si>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</si>
  <si>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</si>
  <si>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</si>
  <si>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</si>
  <si>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</si>
  <si>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</si>
  <si>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</si>
  <si>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</si>
  <si>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</si>
  <si>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</si>
  <si>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</si>
  <si>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</si>
  <si>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</si>
  <si>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</si>
  <si>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</si>
  <si>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</si>
  <si>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</si>
  <si>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</si>
  <si>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</si>
  <si>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</si>
  <si>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</si>
  <si>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</si>
  <si>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</si>
  <si>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</si>
  <si>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</si>
  <si>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</si>
  <si>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</si>
  <si>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</si>
  <si>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</si>
  <si>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</si>
  <si>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</si>
  <si>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</si>
  <si>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</si>
  <si>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</si>
  <si>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</si>
  <si>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</si>
  <si>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</si>
  <si>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</si>
  <si>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</si>
  <si>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</si>
  <si>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</si>
  <si>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</si>
  <si>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</si>
  <si>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</si>
  <si>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</si>
  <si>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</si>
  <si>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</si>
  <si>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</si>
  <si>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</si>
  <si>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</si>
  <si>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</si>
  <si>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</si>
  <si>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</si>
  <si>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</si>
  <si>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</si>
  <si>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</si>
  <si>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</si>
  <si>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</si>
  <si>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</si>
  <si>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</si>
  <si>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</si>
  <si>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</si>
  <si>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</si>
  <si>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</si>
  <si>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</si>
  <si>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</si>
  <si>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</si>
  <si>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</si>
  <si>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</si>
  <si>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</si>
  <si>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</si>
  <si>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</si>
  <si>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</si>
  <si>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</si>
  <si>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</si>
  <si>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</si>
  <si>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</si>
  <si>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</si>
  <si>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</si>
  <si>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</si>
  <si>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</si>
  <si>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</si>
  <si>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</si>
  <si>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</si>
  <si>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</si>
  <si>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</si>
  <si>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</si>
  <si>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</si>
  <si>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</si>
  <si>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</si>
  <si>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</si>
  <si>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</si>
  <si>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</si>
  <si>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</si>
  <si>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</si>
  <si>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</si>
  <si>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</si>
  <si>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</si>
  <si>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</si>
  <si>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</si>
  <si>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</si>
  <si>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</si>
  <si>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</si>
  <si>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</si>
  <si>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</si>
  <si>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</si>
  <si>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</si>
  <si>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</si>
  <si>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</si>
  <si>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</si>
  <si>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</si>
  <si>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</si>
  <si>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</si>
  <si>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</si>
  <si>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</si>
  <si>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</si>
  <si>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</si>
  <si>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</si>
  <si>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</si>
  <si>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</si>
  <si>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</si>
  <si>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</si>
  <si>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</si>
  <si>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</si>
  <si>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</si>
  <si>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</si>
  <si>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</si>
  <si>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</si>
  <si>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</si>
  <si>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</si>
  <si>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</si>
  <si>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</si>
  <si>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</si>
  <si>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</si>
  <si>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</si>
  <si>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</si>
  <si>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</si>
  <si>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</si>
  <si>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</si>
  <si>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</si>
  <si>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</si>
  <si>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</si>
  <si>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</si>
  <si>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</si>
  <si>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</si>
  <si>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</si>
  <si>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</si>
  <si>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</si>
  <si>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</si>
  <si>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</si>
  <si>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</si>
  <si>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</si>
  <si>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</si>
  <si>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</si>
  <si>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</si>
  <si>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</si>
  <si>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</si>
  <si>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</si>
  <si>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</si>
  <si>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</si>
  <si>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</si>
  <si>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</si>
  <si>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</si>
  <si>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</si>
  <si>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</si>
  <si>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</si>
  <si>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</si>
  <si>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</si>
  <si>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</si>
  <si>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</si>
  <si>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</si>
  <si>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</si>
  <si>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</si>
  <si>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</si>
  <si>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</si>
  <si>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</si>
  <si>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</si>
  <si>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</si>
  <si>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</si>
  <si>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</si>
  <si>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</si>
  <si>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</si>
  <si>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</si>
  <si>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</si>
  <si>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</si>
  <si>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</si>
  <si>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</si>
  <si>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</si>
  <si>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</si>
  <si>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</si>
  <si>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</si>
  <si>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</si>
  <si>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</si>
  <si>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</si>
  <si>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</si>
  <si>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</si>
  <si>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</si>
  <si>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</si>
  <si>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</si>
  <si>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</si>
  <si>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</si>
  <si>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</si>
  <si>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</si>
  <si>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</si>
  <si>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</si>
  <si>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</si>
  <si>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</si>
  <si>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</si>
  <si>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</si>
  <si>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</si>
  <si>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</si>
  <si>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</si>
  <si>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</si>
  <si>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</si>
  <si>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</si>
  <si>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</si>
  <si>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</si>
  <si>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</si>
  <si>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</si>
  <si>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</si>
  <si>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</si>
  <si>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</si>
  <si>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</si>
  <si>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</si>
  <si>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</si>
  <si>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</si>
  <si>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</si>
  <si>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</si>
  <si>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</si>
  <si>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</si>
  <si>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</si>
  <si>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</si>
  <si>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</si>
  <si>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</si>
  <si>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</si>
  <si>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</si>
  <si>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</si>
  <si>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</si>
  <si>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</si>
  <si>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</si>
  <si>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</si>
  <si>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</si>
  <si>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</si>
  <si>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</si>
  <si>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</si>
  <si>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</si>
  <si>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</si>
  <si>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</si>
  <si>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</si>
  <si>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</si>
  <si>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</si>
  <si>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</si>
  <si>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</si>
  <si>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</si>
  <si>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</si>
  <si>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</si>
  <si>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</si>
  <si>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</si>
  <si>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</si>
  <si>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</si>
  <si>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</si>
  <si>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</si>
  <si>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</si>
  <si>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</si>
  <si>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</si>
  <si>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</si>
  <si>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</si>
  <si>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</si>
  <si>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</si>
  <si>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</si>
  <si>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</si>
  <si>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</si>
  <si>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</si>
  <si>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</si>
  <si>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</si>
  <si>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</si>
  <si>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</si>
  <si>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</si>
  <si>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</si>
  <si>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</si>
  <si>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</si>
  <si>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</si>
  <si>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</si>
  <si>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</si>
  <si>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</si>
  <si>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</si>
  <si>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</si>
  <si>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</si>
  <si>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</si>
  <si>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</si>
  <si>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</si>
  <si>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</si>
  <si>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</si>
  <si>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</si>
  <si>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</si>
  <si>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</si>
  <si>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</si>
  <si>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</si>
  <si>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</si>
  <si>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</si>
  <si>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</si>
  <si>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</si>
  <si>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</si>
  <si>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</si>
  <si>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</si>
  <si>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</si>
  <si>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</si>
  <si>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</si>
  <si>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</si>
  <si>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</si>
  <si>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</si>
  <si>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</si>
  <si>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</si>
  <si>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</si>
  <si>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</si>
  <si>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</si>
  <si>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</si>
  <si>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</si>
  <si>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</si>
  <si>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</si>
  <si>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</si>
  <si>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</si>
  <si>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</si>
  <si>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</si>
  <si>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</si>
  <si>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</si>
  <si>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</si>
  <si>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</si>
  <si>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</si>
  <si>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</si>
  <si>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</si>
  <si>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</si>
  <si>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</si>
  <si>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</si>
  <si>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</si>
  <si>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</si>
  <si>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</si>
  <si>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</si>
  <si>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</si>
  <si>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</si>
  <si>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</si>
  <si>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</si>
  <si>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</si>
  <si>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</si>
  <si>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</si>
  <si>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</si>
  <si>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</si>
  <si>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</si>
  <si>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</si>
  <si>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</si>
  <si>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</si>
  <si>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</si>
  <si>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</si>
  <si>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</si>
  <si>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</si>
  <si>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</si>
  <si>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</si>
  <si>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</si>
  <si>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</si>
  <si>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</si>
  <si>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</si>
  <si>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</si>
  <si>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</si>
  <si>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</si>
  <si>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</si>
  <si>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</si>
  <si>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</si>
  <si>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</si>
  <si>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</si>
  <si>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</si>
  <si>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</si>
  <si>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</si>
  <si>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</si>
  <si>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</si>
  <si>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</si>
  <si>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</si>
  <si>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</si>
  <si>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</si>
  <si>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</si>
  <si>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</si>
  <si>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</si>
  <si>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</si>
  <si>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</si>
  <si>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</si>
  <si>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</si>
  <si>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</si>
  <si>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</si>
  <si>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</si>
  <si>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</si>
  <si>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</si>
  <si>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</si>
  <si>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</si>
  <si>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</si>
  <si>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</si>
  <si>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</si>
  <si>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</si>
  <si>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</si>
  <si>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</si>
  <si>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</si>
  <si>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</si>
  <si>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</si>
  <si>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</si>
  <si>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</si>
  <si>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</si>
  <si>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</si>
  <si>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</si>
  <si>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</si>
  <si>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</si>
  <si>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</si>
  <si>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</si>
  <si>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</si>
  <si>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</si>
  <si>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</si>
  <si>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</si>
  <si>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</si>
  <si>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</si>
  <si>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</si>
  <si>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</si>
  <si>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</si>
  <si>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</si>
  <si>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</si>
  <si>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</si>
  <si>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</si>
  <si>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</si>
  <si>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</si>
  <si>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</si>
  <si>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</si>
  <si>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</si>
  <si>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</si>
  <si>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</si>
  <si>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</si>
  <si>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</si>
  <si>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</si>
  <si>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</si>
  <si>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</si>
  <si>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</si>
  <si>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</si>
  <si>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</si>
  <si>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</si>
  <si>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</si>
  <si>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</si>
  <si>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</si>
  <si>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</si>
  <si>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</si>
  <si>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</si>
  <si>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</si>
  <si>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</si>
  <si>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</si>
  <si>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</si>
  <si>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</si>
  <si>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</si>
  <si>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</si>
  <si>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</si>
  <si>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</si>
  <si>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</si>
  <si>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</si>
  <si>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</si>
  <si>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</si>
  <si>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</si>
  <si>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</si>
  <si>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</si>
  <si>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</si>
  <si>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</si>
  <si>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</si>
  <si>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</si>
  <si>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</si>
  <si>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</si>
  <si>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</si>
  <si>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</si>
  <si>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</si>
  <si>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</si>
  <si>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</si>
  <si>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</si>
  <si>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</si>
  <si>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</si>
  <si>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</si>
  <si>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</si>
  <si>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</si>
  <si>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</si>
  <si>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</si>
  <si>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</si>
  <si>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</si>
  <si>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</si>
  <si>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</si>
  <si>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</si>
  <si>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</si>
  <si>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</si>
  <si>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</si>
  <si>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</si>
  <si>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</si>
  <si>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</si>
  <si>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</si>
  <si>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</si>
  <si>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</si>
  <si>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</si>
  <si>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</si>
  <si>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</si>
  <si>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</si>
  <si>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</si>
  <si>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</si>
  <si>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</si>
  <si>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</si>
  <si>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</si>
  <si>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</si>
  <si>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</si>
  <si>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</si>
  <si>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</si>
  <si>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</si>
  <si>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</si>
  <si>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</si>
  <si>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</si>
  <si>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</si>
  <si>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</si>
  <si>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</si>
  <si>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</si>
  <si>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</si>
  <si>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</si>
  <si>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</si>
  <si>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</si>
  <si>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</si>
  <si>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</si>
  <si>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</si>
  <si>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</si>
  <si>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</si>
  <si>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</si>
  <si>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</si>
  <si>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</si>
  <si>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</si>
  <si>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</si>
  <si>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</si>
  <si>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</si>
  <si>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</si>
  <si>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</si>
  <si>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</si>
  <si>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</si>
  <si>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</si>
  <si>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</si>
  <si>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</si>
  <si>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</si>
  <si>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</si>
  <si>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</si>
  <si>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</si>
  <si>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</si>
  <si>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</si>
  <si>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</si>
  <si>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</si>
  <si>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</si>
  <si>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</si>
  <si>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</si>
  <si>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</si>
  <si>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</si>
  <si>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</si>
  <si>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</si>
  <si>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</si>
  <si>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</si>
  <si>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</si>
  <si>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</si>
  <si>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</si>
  <si>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</si>
  <si>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</si>
  <si>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</si>
  <si>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</si>
  <si>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</si>
  <si>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</si>
  <si>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</si>
  <si>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</si>
  <si>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</si>
  <si>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</si>
  <si>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</si>
  <si>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</si>
  <si>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</si>
  <si>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</si>
  <si>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</si>
  <si>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</si>
  <si>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</si>
  <si>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</si>
  <si>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</si>
  <si>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</si>
  <si>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</si>
  <si>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</si>
  <si>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</si>
  <si>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</si>
  <si>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</si>
  <si>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</si>
  <si>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</si>
  <si>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</si>
  <si>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</si>
  <si>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</si>
  <si>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</si>
  <si>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</si>
  <si>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</si>
  <si>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</si>
  <si>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</si>
  <si>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</si>
  <si>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</si>
  <si>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</si>
  <si>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</si>
  <si>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</si>
  <si>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</si>
  <si>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</si>
  <si>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</si>
  <si>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</si>
  <si>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</si>
  <si>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</si>
  <si>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</si>
  <si>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</si>
  <si>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</si>
  <si>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</si>
  <si>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</si>
  <si>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</si>
  <si>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</si>
  <si>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</si>
  <si>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</si>
  <si>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</si>
  <si>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</si>
  <si>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</si>
  <si>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</si>
  <si>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</si>
  <si>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</si>
  <si>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</si>
  <si>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</si>
  <si>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</si>
  <si>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</si>
  <si>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</si>
  <si>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</si>
  <si>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</si>
  <si>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</si>
  <si>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</si>
  <si>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</si>
  <si>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</si>
  <si>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</si>
  <si>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</si>
  <si>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</si>
  <si>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</si>
  <si>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</si>
  <si>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</si>
  <si>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</si>
  <si>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</si>
  <si>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</si>
  <si>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</si>
  <si>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</si>
  <si>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</si>
  <si>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</si>
  <si>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</si>
  <si>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</si>
  <si>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</si>
  <si>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</si>
  <si>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</si>
  <si>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</si>
  <si>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</si>
  <si>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</si>
  <si>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</si>
  <si>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</si>
  <si>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</si>
  <si>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</si>
  <si>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</si>
  <si>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</si>
  <si>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</si>
  <si>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</si>
  <si>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</si>
  <si>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</si>
  <si>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</si>
  <si>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</si>
  <si>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</si>
  <si>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</si>
  <si>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</si>
  <si>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</si>
  <si>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</si>
  <si>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</si>
  <si>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</si>
  <si>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</si>
  <si>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</si>
  <si>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</si>
  <si>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</si>
  <si>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</si>
  <si>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</si>
  <si>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</si>
  <si>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</si>
  <si>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</si>
  <si>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</si>
  <si>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</si>
  <si>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</si>
  <si>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</si>
  <si>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</si>
  <si>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</si>
  <si>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</si>
  <si>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</si>
  <si>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</si>
  <si>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</si>
  <si>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</si>
  <si>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</si>
  <si>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</si>
  <si>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</si>
  <si>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</si>
  <si>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</si>
  <si>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</si>
  <si>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</si>
  <si>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</si>
  <si>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</si>
  <si>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</si>
  <si>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</si>
  <si>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</si>
  <si>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</si>
  <si>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</si>
  <si>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</si>
  <si>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</si>
  <si>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</si>
  <si>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</si>
  <si>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</si>
  <si>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</si>
  <si>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</si>
  <si>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</si>
  <si>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</si>
  <si>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</si>
  <si>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</si>
  <si>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</si>
  <si>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</si>
  <si>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</si>
  <si>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</si>
  <si>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</si>
  <si>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</si>
  <si>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</si>
  <si>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</si>
  <si>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</si>
  <si>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</si>
  <si>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</si>
  <si>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</si>
  <si>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</si>
  <si>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</si>
  <si>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</si>
  <si>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</si>
  <si>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</si>
  <si>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</si>
  <si>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</si>
  <si>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</si>
  <si>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</si>
  <si>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</si>
  <si>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</si>
  <si>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</si>
  <si>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</si>
  <si>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</si>
  <si>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</si>
  <si>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</si>
  <si>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</si>
  <si>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</si>
  <si>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</si>
  <si>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</si>
  <si>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</si>
  <si>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</si>
  <si>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</si>
  <si>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</si>
  <si>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</si>
  <si>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</si>
  <si>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</si>
  <si>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</si>
  <si>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</si>
  <si>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</si>
  <si>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</si>
  <si>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</si>
  <si>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</si>
  <si>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</si>
  <si>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</si>
  <si>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</si>
  <si>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</si>
  <si>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</si>
  <si>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</si>
  <si>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</si>
  <si>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</si>
  <si>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</si>
  <si>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</si>
  <si>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</si>
  <si>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</si>
  <si>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</si>
  <si>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</si>
  <si>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</si>
  <si>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</si>
  <si>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</si>
  <si>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</si>
  <si>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</si>
  <si>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</si>
  <si>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</si>
  <si>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</si>
  <si>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</si>
  <si>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</si>
  <si>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</si>
  <si>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</si>
  <si>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</si>
  <si>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</si>
  <si>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</si>
  <si>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</si>
  <si>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</si>
  <si>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</si>
  <si>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</si>
  <si>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</si>
  <si>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</si>
  <si>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</si>
  <si>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</si>
  <si>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</si>
  <si>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</si>
  <si>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</si>
  <si>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</si>
  <si>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</si>
  <si>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</si>
  <si>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</si>
  <si>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</si>
  <si>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</si>
  <si>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</si>
  <si>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</si>
  <si>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</si>
  <si>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</si>
  <si>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</si>
  <si>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</si>
  <si>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</si>
  <si>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</si>
  <si>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</si>
  <si>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</si>
  <si>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</si>
  <si>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</si>
  <si>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</si>
  <si>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</si>
  <si>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</si>
  <si>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</si>
  <si>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</si>
  <si>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</si>
  <si>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</si>
  <si>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</si>
  <si>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</si>
  <si>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</si>
  <si>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</si>
  <si>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</si>
  <si>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</si>
  <si>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</si>
  <si>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</si>
  <si>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</si>
  <si>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</si>
  <si>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</si>
  <si>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</si>
  <si>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</si>
  <si>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</si>
  <si>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</si>
  <si>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</si>
  <si>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</si>
  <si>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</si>
  <si>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</si>
  <si>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</si>
  <si>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</si>
  <si>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</si>
  <si>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</si>
  <si>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</si>
  <si>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</si>
  <si>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</si>
  <si>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</si>
  <si>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</si>
  <si>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</si>
  <si>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</si>
  <si>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</si>
  <si>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</si>
  <si>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</si>
  <si>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</si>
  <si>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</si>
  <si>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</si>
  <si>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</si>
  <si>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</si>
  <si>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</si>
  <si>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</si>
  <si>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</si>
  <si>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</si>
  <si>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</si>
  <si>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</si>
  <si>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</si>
  <si>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</si>
  <si>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</si>
  <si>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</si>
  <si>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</si>
  <si>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</si>
  <si>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</si>
  <si>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</si>
  <si>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</si>
  <si>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</si>
  <si>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</si>
  <si>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</si>
  <si>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</si>
  <si>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</si>
  <si>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</si>
  <si>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</si>
  <si>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</si>
  <si>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</si>
  <si>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</si>
  <si>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</si>
  <si>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</si>
  <si>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</si>
  <si>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</si>
  <si>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</si>
  <si>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</si>
  <si>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</si>
  <si>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</si>
  <si>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</si>
  <si>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</si>
  <si>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</si>
  <si>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</si>
  <si>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</si>
  <si>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</si>
  <si>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</si>
  <si>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</si>
  <si>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</si>
  <si>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</si>
  <si>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</si>
  <si>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</si>
  <si>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</si>
  <si>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</si>
  <si>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</si>
  <si>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</si>
  <si>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</si>
  <si>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</si>
  <si>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</si>
  <si>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</si>
  <si>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</si>
  <si>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</si>
  <si>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</si>
  <si>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</si>
  <si>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</si>
  <si>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</si>
  <si>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</si>
  <si>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</si>
  <si>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</si>
  <si>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</si>
  <si>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</si>
  <si>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</si>
  <si>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</si>
  <si>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</si>
  <si>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</si>
  <si>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</si>
  <si>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</si>
  <si>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</si>
  <si>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</si>
  <si>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</si>
  <si>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</si>
  <si>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</si>
  <si>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</si>
  <si>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</si>
  <si>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</si>
  <si>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</si>
  <si>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</si>
  <si>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</si>
  <si>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</si>
  <si>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</si>
  <si>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</si>
  <si>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</si>
  <si>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</si>
  <si>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</si>
  <si>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</si>
  <si>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</si>
  <si>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</si>
  <si>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</si>
  <si>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</si>
  <si>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</si>
  <si>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</si>
  <si>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</si>
  <si>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</si>
  <si>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</si>
  <si>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</si>
  <si>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</si>
  <si>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</si>
  <si>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</si>
  <si>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</si>
  <si>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</si>
  <si>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</si>
  <si>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</si>
  <si>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</si>
  <si>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</si>
  <si>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</si>
  <si>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</si>
  <si>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</si>
  <si>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</si>
  <si>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</si>
  <si>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</si>
  <si>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</si>
  <si>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</si>
  <si>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</si>
  <si>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</si>
  <si>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</si>
  <si>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</si>
  <si>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</si>
  <si>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</si>
  <si>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</si>
  <si>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</si>
  <si>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</si>
  <si>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</si>
  <si>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</si>
  <si>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</si>
  <si>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</si>
  <si>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</si>
  <si>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</si>
  <si>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</si>
  <si>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</si>
  <si>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</si>
  <si>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</si>
  <si>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</si>
  <si>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</si>
  <si>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</si>
  <si>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</si>
  <si>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</si>
  <si>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</si>
  <si>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</si>
  <si>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</si>
  <si>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</si>
  <si>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</si>
  <si>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</si>
  <si>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</si>
  <si>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</si>
  <si>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</si>
  <si>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</si>
  <si>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</si>
  <si>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</si>
  <si>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</si>
  <si>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</si>
  <si>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</si>
  <si>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</si>
  <si>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</si>
  <si>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</si>
  <si>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</si>
  <si>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</si>
  <si>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</si>
  <si>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</si>
  <si>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</si>
  <si>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</si>
  <si>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</si>
  <si>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</si>
  <si>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</si>
  <si>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</si>
  <si>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</si>
  <si>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</si>
  <si>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</si>
  <si>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</si>
  <si>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</si>
  <si>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</si>
  <si>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</si>
  <si>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</si>
  <si>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</si>
  <si>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</si>
  <si>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</si>
  <si>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</si>
  <si>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</si>
  <si>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</si>
  <si>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</si>
  <si>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</si>
  <si>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</si>
  <si>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</si>
  <si>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</si>
  <si>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</si>
  <si>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</si>
  <si>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</si>
  <si>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</si>
  <si>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</si>
  <si>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</si>
  <si>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</si>
  <si>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</si>
  <si>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</si>
  <si>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</si>
  <si>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</si>
  <si>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</si>
  <si>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</si>
  <si>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</si>
  <si>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</si>
  <si>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</si>
  <si>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</si>
  <si>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</si>
  <si>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</si>
  <si>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</si>
  <si>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</si>
  <si>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</si>
  <si>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</si>
  <si>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</si>
  <si>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</si>
  <si>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</si>
  <si>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</si>
  <si>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</si>
  <si>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</si>
  <si>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</si>
  <si>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</si>
  <si>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</si>
  <si>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</si>
  <si>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</si>
  <si>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</si>
  <si>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</si>
  <si>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</si>
  <si>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</si>
  <si>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</si>
  <si>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</si>
  <si>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</si>
  <si>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</si>
  <si>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</si>
  <si>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</si>
  <si>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</si>
  <si>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</si>
  <si>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</si>
  <si>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</si>
  <si>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</si>
  <si>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</si>
  <si>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</si>
  <si>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</si>
  <si>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</si>
  <si>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</si>
  <si>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</si>
  <si>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</si>
  <si>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</si>
  <si>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</si>
  <si>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</si>
  <si>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</si>
  <si>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</si>
  <si>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</si>
  <si>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</si>
  <si>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</si>
  <si>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</si>
  <si>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</si>
  <si>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</si>
  <si>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</si>
  <si>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</si>
  <si>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</si>
  <si>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</si>
  <si>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</si>
  <si>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</si>
  <si>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</si>
  <si>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</si>
  <si>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</si>
  <si>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</si>
  <si>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</si>
  <si>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</si>
  <si>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</si>
  <si>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</si>
  <si>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</si>
  <si>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</si>
  <si>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</si>
  <si>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</si>
  <si>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</si>
  <si>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</si>
  <si>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</si>
  <si>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</si>
  <si>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</si>
  <si>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</si>
  <si>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</si>
  <si>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</si>
  <si>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</si>
  <si>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</si>
  <si>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</si>
  <si>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</si>
  <si>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</si>
  <si>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</si>
  <si>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</si>
  <si>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</si>
  <si>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</si>
  <si>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</si>
  <si>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</si>
  <si>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</si>
  <si>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</si>
  <si>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</si>
  <si>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</si>
  <si>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</si>
  <si>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</si>
  <si>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</si>
  <si>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</si>
  <si>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</si>
  <si>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</si>
  <si>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</si>
  <si>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</si>
  <si>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</si>
  <si>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</si>
  <si>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</si>
  <si>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</si>
  <si>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</si>
  <si>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</si>
  <si>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</si>
  <si>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</si>
  <si>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</si>
  <si>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</si>
  <si>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</si>
  <si>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</si>
  <si>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</si>
  <si>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</si>
  <si>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</si>
  <si>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</si>
  <si>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</si>
  <si>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</si>
  <si>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</si>
  <si>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</si>
  <si>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</si>
  <si>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</si>
  <si>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</si>
  <si>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</si>
  <si>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</si>
  <si>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</si>
  <si>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</si>
  <si>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</si>
  <si>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</si>
  <si>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</si>
  <si>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</si>
  <si>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</si>
  <si>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</si>
  <si>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</si>
  <si>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</si>
  <si>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</si>
  <si>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</si>
  <si>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</si>
  <si>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</si>
  <si>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</si>
  <si>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</si>
  <si>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</si>
  <si>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</si>
  <si>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</si>
  <si>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</si>
  <si>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</si>
  <si>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</si>
  <si>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</si>
  <si>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</si>
  <si>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</si>
  <si>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</si>
  <si>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</si>
  <si>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</si>
  <si>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</si>
  <si>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</si>
  <si>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</si>
  <si>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</si>
  <si>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</si>
  <si>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</si>
  <si>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</si>
  <si>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</si>
  <si>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</si>
  <si>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</si>
  <si>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</si>
  <si>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</si>
  <si>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</si>
  <si>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</si>
  <si>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</si>
  <si>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</si>
  <si>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</si>
  <si>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</si>
  <si>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</si>
  <si>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</si>
  <si>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</si>
  <si>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</si>
  <si>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</si>
  <si>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</si>
  <si>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</si>
  <si>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</si>
  <si>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</si>
  <si>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</si>
  <si>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</si>
  <si>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</si>
  <si>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</si>
  <si>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</si>
  <si>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</si>
  <si>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</si>
  <si>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</si>
  <si>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</si>
  <si>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</si>
  <si>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</si>
  <si>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</si>
  <si>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</si>
  <si>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</si>
  <si>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</si>
  <si>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</si>
  <si>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</si>
  <si>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</si>
  <si>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</si>
  <si>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</si>
  <si>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</si>
  <si>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</si>
  <si>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</si>
  <si>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</si>
  <si>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</si>
  <si>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</si>
  <si>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</si>
  <si>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</si>
  <si>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</si>
  <si>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</si>
  <si>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</si>
  <si>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</si>
  <si>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</si>
  <si>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</si>
  <si>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</si>
  <si>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</si>
  <si>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</si>
  <si>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</si>
  <si>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</si>
  <si>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</si>
  <si>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</si>
  <si>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</si>
  <si>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</si>
  <si>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</si>
  <si>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</si>
  <si>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</si>
  <si>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</si>
  <si>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</si>
  <si>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</si>
  <si>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</si>
  <si>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</si>
  <si>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</si>
  <si>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</si>
  <si>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</si>
  <si>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</si>
  <si>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</si>
  <si>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</si>
  <si>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</si>
  <si>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</si>
  <si>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</si>
  <si>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</si>
  <si>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</si>
  <si>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</si>
  <si>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</si>
  <si>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</si>
  <si>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</si>
  <si>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</si>
  <si>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</si>
  <si>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</si>
  <si>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</si>
  <si>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</si>
  <si>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</si>
  <si>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</si>
  <si>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</si>
  <si>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</si>
  <si>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</si>
  <si>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</si>
  <si>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</si>
  <si>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</si>
  <si>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</si>
  <si>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</si>
  <si>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</si>
  <si>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</si>
  <si>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</si>
  <si>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</si>
  <si>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</si>
  <si>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</si>
  <si>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</si>
  <si>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</si>
  <si>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</si>
  <si>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</si>
  <si>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</si>
  <si>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</si>
  <si>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</si>
  <si>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</si>
  <si>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</si>
  <si>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</si>
  <si>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</si>
  <si>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</si>
  <si>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</si>
  <si>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</si>
  <si>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</si>
  <si>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</si>
  <si>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</si>
  <si>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</si>
  <si>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</si>
  <si>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</si>
  <si>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</si>
  <si>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</si>
  <si>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</si>
  <si>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</si>
  <si>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</si>
  <si>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</si>
  <si>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</si>
  <si>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</si>
  <si>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</si>
  <si>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</si>
  <si>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</si>
  <si>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</si>
  <si>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</si>
  <si>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</si>
  <si>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</si>
  <si>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</si>
  <si>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</si>
  <si>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</si>
  <si>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</si>
  <si>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</si>
  <si>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</si>
  <si>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</si>
  <si>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</si>
  <si>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</si>
  <si>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</si>
  <si>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</si>
  <si>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</si>
  <si>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</si>
  <si>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</si>
  <si>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</si>
  <si>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</si>
  <si>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</si>
  <si>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</si>
  <si>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</si>
  <si>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</si>
  <si>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</si>
  <si>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</si>
  <si>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</si>
  <si>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</si>
  <si>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</si>
  <si>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</si>
  <si>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</si>
  <si>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</si>
  <si>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</si>
  <si>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</si>
  <si>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</si>
  <si>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</si>
  <si>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</si>
  <si>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</si>
  <si>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</si>
  <si>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</si>
  <si>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</si>
  <si>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</si>
  <si>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</si>
  <si>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</si>
  <si>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</si>
  <si>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</si>
  <si>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</si>
  <si>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</si>
  <si>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</si>
  <si>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</si>
  <si>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</si>
  <si>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</si>
  <si>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</si>
  <si>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</si>
  <si>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</si>
  <si>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</si>
  <si>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</si>
  <si>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</si>
  <si>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</si>
  <si>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</si>
  <si>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</si>
  <si>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</si>
  <si>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</si>
  <si>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</si>
  <si>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</si>
  <si>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</si>
  <si>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</si>
  <si>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</si>
  <si>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</si>
  <si>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</si>
  <si>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</si>
  <si>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</si>
  <si>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</si>
  <si>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</si>
  <si>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</si>
  <si>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</si>
  <si>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</si>
  <si>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</si>
  <si>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</si>
  <si>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</si>
  <si>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</si>
  <si>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</si>
  <si>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</si>
  <si>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</si>
  <si>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</si>
  <si>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</si>
  <si>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</si>
  <si>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</si>
  <si>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</si>
  <si>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</si>
  <si>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</si>
  <si>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</si>
  <si>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</si>
  <si>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</si>
  <si>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</si>
  <si>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</si>
  <si>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</si>
  <si>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</si>
  <si>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</si>
  <si>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</si>
  <si>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</si>
  <si>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</si>
  <si>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</si>
  <si>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</si>
  <si>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</si>
  <si>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</si>
  <si>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</si>
  <si>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</si>
  <si>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</si>
  <si>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</si>
  <si>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</si>
  <si>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</si>
  <si>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</si>
  <si>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</si>
  <si>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</si>
  <si>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</si>
  <si>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</si>
  <si>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</si>
  <si>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</si>
  <si>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</si>
  <si>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</si>
  <si>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</si>
  <si>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</si>
  <si>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</si>
  <si>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</si>
  <si>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</si>
  <si>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</si>
  <si>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</si>
  <si>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</si>
  <si>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</si>
  <si>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</si>
  <si>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</si>
  <si>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</si>
  <si>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</si>
  <si>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</si>
  <si>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</si>
  <si>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</si>
  <si>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</si>
  <si>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</si>
  <si>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</si>
  <si>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</si>
  <si>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</si>
  <si>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</si>
  <si>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</si>
  <si>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</si>
  <si>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</si>
  <si>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</si>
  <si>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</si>
  <si>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</si>
  <si>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</si>
  <si>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</si>
  <si>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</si>
  <si>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</si>
  <si>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</si>
  <si>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</si>
  <si>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</si>
  <si>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</si>
  <si>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</si>
  <si>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</si>
  <si>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</si>
  <si>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</si>
  <si>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</si>
  <si>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</si>
  <si>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</si>
  <si>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</si>
  <si>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</si>
  <si>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</si>
  <si>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</si>
  <si>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</si>
  <si>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</si>
  <si>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</si>
  <si>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</si>
  <si>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</si>
  <si>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</si>
  <si>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</si>
  <si>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</si>
  <si>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</si>
  <si>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</si>
  <si>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</si>
  <si>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</si>
  <si>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</si>
  <si>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</si>
  <si>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</si>
  <si>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</si>
  <si>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</si>
  <si>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</si>
  <si>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</si>
  <si>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</si>
  <si>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</si>
  <si>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</si>
  <si>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</si>
  <si>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</si>
  <si>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</si>
  <si>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</si>
  <si>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</si>
  <si>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</si>
  <si>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</si>
  <si>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</si>
  <si>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</si>
  <si>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</si>
  <si>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</si>
  <si>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</si>
  <si>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</si>
  <si>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</si>
  <si>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</si>
  <si>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</si>
  <si>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</si>
  <si>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</si>
  <si>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</si>
  <si>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</si>
  <si>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</si>
  <si>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</si>
  <si>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</si>
  <si>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</si>
  <si>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</si>
  <si>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</si>
  <si>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</si>
  <si>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</si>
  <si>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</si>
  <si>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</si>
  <si>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</si>
  <si>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</si>
  <si>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</si>
  <si>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</si>
  <si>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</si>
  <si>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</si>
  <si>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</si>
  <si>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</si>
  <si>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</si>
  <si>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</si>
  <si>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</si>
  <si>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</si>
  <si>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</si>
  <si>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</si>
  <si>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</si>
  <si>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</si>
  <si>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</si>
  <si>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</si>
  <si>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</si>
  <si>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</si>
  <si>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</si>
  <si>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</si>
  <si>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</si>
  <si>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</si>
  <si>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</si>
  <si>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</si>
  <si>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</si>
  <si>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</si>
  <si>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</si>
  <si>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</si>
  <si>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</si>
  <si>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</si>
  <si>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</si>
  <si>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</si>
  <si>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</si>
  <si>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</si>
  <si>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</si>
  <si>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</si>
  <si>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</si>
  <si>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</si>
  <si>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</si>
  <si>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</si>
  <si>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</si>
  <si>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</si>
  <si>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</si>
  <si>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</si>
  <si>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</si>
  <si>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</si>
  <si>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</si>
  <si>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</si>
  <si>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</si>
  <si>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</si>
  <si>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</si>
  <si>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</si>
  <si>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</si>
  <si>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</si>
  <si>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</si>
  <si>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</si>
  <si>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</si>
  <si>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</si>
  <si>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</si>
  <si>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</si>
  <si>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</si>
  <si>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</si>
  <si>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</si>
  <si>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</si>
  <si>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</si>
  <si>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</si>
  <si>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</si>
  <si>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</si>
  <si>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</si>
  <si>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</si>
  <si>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</si>
  <si>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</si>
  <si>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</si>
  <si>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</si>
  <si>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</si>
  <si>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</si>
  <si>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</si>
  <si>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</si>
  <si>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</si>
  <si>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</si>
  <si>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</si>
  <si>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</si>
  <si>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</si>
  <si>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</si>
  <si>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</si>
  <si>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</si>
  <si>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</si>
  <si>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</si>
  <si>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</si>
  <si>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</si>
  <si>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</si>
  <si>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</si>
  <si>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</si>
  <si>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</si>
  <si>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</si>
  <si>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</si>
  <si>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</si>
  <si>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</si>
  <si>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</si>
  <si>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</si>
  <si>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</si>
  <si>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</si>
  <si>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</si>
  <si>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</si>
  <si>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</si>
  <si>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</si>
  <si>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</si>
  <si>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</si>
  <si>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</si>
  <si>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</si>
  <si>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</si>
  <si>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</si>
  <si>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</si>
  <si>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</si>
  <si>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</si>
  <si>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</si>
  <si>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</si>
  <si>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</si>
  <si>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</si>
  <si>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</si>
  <si>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</si>
  <si>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</si>
  <si>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</si>
  <si>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</si>
  <si>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</si>
  <si>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</si>
  <si>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</si>
  <si>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</si>
  <si>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</si>
  <si>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</si>
  <si>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</si>
  <si>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</si>
  <si>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</si>
  <si>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</si>
  <si>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</si>
  <si>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</si>
  <si>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</si>
  <si>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</si>
  <si>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</si>
  <si>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</si>
  <si>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</si>
  <si>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</si>
  <si>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</si>
  <si>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</si>
  <si>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</si>
  <si>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</si>
  <si>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</si>
  <si>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</si>
  <si>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</si>
  <si>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</si>
  <si>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</si>
  <si>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</si>
  <si>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</si>
  <si>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</si>
  <si>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</si>
  <si>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</si>
  <si>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</si>
  <si>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</si>
  <si>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</si>
  <si>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</si>
  <si>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</si>
  <si>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</si>
  <si>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</si>
  <si>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</si>
  <si>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</si>
  <si>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</si>
  <si>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</si>
  <si>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</si>
  <si>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</si>
  <si>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</si>
  <si>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</si>
  <si>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</si>
  <si>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</si>
  <si>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</si>
  <si>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</si>
  <si>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</si>
  <si>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</si>
  <si>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</si>
  <si>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</si>
  <si>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</si>
  <si>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</si>
  <si>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</si>
  <si>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</si>
  <si>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</si>
  <si>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</si>
  <si>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</si>
  <si>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</si>
  <si>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</si>
  <si>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</si>
  <si>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</si>
  <si>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</si>
  <si>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</si>
  <si>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</si>
  <si>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</si>
  <si>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</si>
  <si>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</si>
  <si>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</si>
  <si>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</si>
  <si>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</si>
  <si>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</si>
  <si>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</si>
  <si>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</si>
  <si>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</si>
  <si>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</si>
  <si>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</si>
  <si>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</si>
  <si>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</si>
  <si>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</si>
  <si>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</si>
  <si>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</si>
  <si>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</si>
  <si>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</si>
  <si>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</si>
  <si>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</si>
  <si>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</si>
  <si>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</si>
  <si>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</si>
  <si>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</si>
  <si>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</si>
  <si>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</si>
  <si>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</si>
  <si>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</si>
  <si>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</si>
  <si>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</si>
  <si>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</si>
  <si>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</si>
  <si>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</si>
  <si>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</si>
  <si>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</si>
  <si>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</si>
  <si>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</si>
  <si>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</si>
  <si>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</si>
  <si>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</si>
  <si>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</si>
  <si>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</si>
  <si>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</si>
  <si>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</si>
  <si>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</si>
  <si>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</si>
  <si>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</si>
  <si>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</si>
  <si>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</si>
  <si>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</si>
  <si>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</si>
  <si>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</si>
  <si>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</si>
  <si>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</si>
  <si>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</si>
  <si>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</si>
  <si>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</si>
  <si>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</si>
  <si>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</si>
  <si>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</si>
  <si>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</si>
  <si>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</si>
  <si>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</si>
  <si>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</si>
  <si>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</si>
  <si>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</si>
  <si>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</si>
  <si>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</si>
  <si>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</si>
  <si>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</si>
  <si>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</si>
  <si>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</si>
  <si>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</si>
  <si>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</si>
  <si>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</si>
  <si>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</si>
  <si>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</si>
  <si>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</si>
  <si>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</si>
  <si>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</si>
  <si>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</si>
  <si>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</si>
  <si>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</si>
  <si>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</si>
  <si>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</si>
  <si>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</si>
  <si>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</si>
  <si>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</si>
  <si>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</si>
  <si>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</si>
  <si>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</si>
  <si>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</si>
  <si>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</si>
  <si>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</si>
  <si>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</si>
  <si>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</si>
  <si>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</si>
  <si>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</si>
  <si>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</si>
  <si>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</si>
  <si>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</si>
  <si>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</si>
  <si>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</si>
  <si>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</si>
  <si>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</si>
  <si>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</si>
  <si>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</si>
  <si>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</si>
  <si>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</si>
  <si>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</si>
  <si>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</si>
  <si>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</si>
  <si>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</si>
  <si>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</si>
  <si>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</si>
  <si>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</si>
  <si>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</si>
  <si>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</si>
  <si>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</si>
  <si>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</si>
  <si>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</si>
  <si>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</si>
  <si>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</si>
  <si>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</si>
  <si>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</si>
  <si>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</si>
  <si>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</si>
  <si>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</si>
  <si>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</si>
  <si>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</si>
  <si>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</si>
  <si>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</si>
  <si>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</si>
  <si>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</si>
  <si>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</si>
  <si>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</si>
  <si>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</si>
  <si>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</si>
  <si>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</si>
  <si>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</si>
  <si>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</si>
  <si>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</si>
  <si>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</si>
  <si>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</si>
  <si>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</si>
  <si>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</si>
  <si>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</si>
  <si>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</si>
  <si>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</si>
  <si>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</si>
  <si>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</si>
  <si>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</si>
  <si>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</si>
  <si>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</si>
  <si>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</si>
  <si>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</si>
  <si>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</si>
  <si>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</si>
  <si>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</si>
  <si>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</si>
  <si>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</si>
  <si>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</si>
  <si>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</si>
  <si>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</si>
  <si>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</si>
  <si>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</si>
  <si>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</si>
  <si>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</si>
  <si>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</si>
  <si>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</si>
  <si>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</si>
  <si>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</si>
  <si>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</si>
  <si>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</si>
  <si>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</si>
  <si>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</si>
  <si>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</si>
  <si>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</si>
  <si>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</si>
  <si>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</si>
  <si>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</si>
  <si>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</si>
  <si>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</si>
  <si>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</si>
  <si>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</si>
  <si>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</si>
  <si>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</si>
  <si>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</si>
  <si>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</si>
  <si>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</si>
  <si>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</si>
  <si>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</si>
  <si>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</si>
  <si>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</si>
  <si>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</si>
  <si>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</si>
  <si>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</si>
  <si>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</si>
  <si>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</si>
  <si>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</si>
  <si>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</si>
  <si>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</si>
  <si>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</si>
  <si>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</si>
  <si>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</si>
  <si>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</si>
  <si>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</si>
  <si>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</si>
  <si>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</si>
  <si>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</si>
  <si>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</si>
  <si>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</si>
  <si>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</si>
  <si>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</si>
  <si>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</si>
  <si>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</si>
  <si>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</si>
  <si>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</si>
  <si>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</si>
  <si>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</si>
  <si>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</si>
  <si>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</si>
  <si>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</si>
  <si>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</si>
  <si>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</si>
  <si>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</si>
  <si>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</si>
  <si>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</si>
  <si>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</si>
  <si>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</si>
  <si>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</si>
  <si>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</si>
  <si>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</si>
  <si>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</si>
  <si>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</si>
  <si>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</si>
  <si>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</si>
  <si>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</si>
  <si>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</si>
  <si>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</si>
  <si>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</si>
  <si>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</si>
  <si>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</si>
  <si>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</si>
  <si>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</si>
  <si>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</si>
  <si>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</si>
  <si>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</si>
  <si>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</si>
  <si>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</si>
  <si>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</si>
  <si>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</si>
  <si>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</si>
  <si>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</si>
  <si>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</si>
  <si>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</si>
  <si>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</si>
  <si>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</si>
  <si>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</si>
  <si>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</si>
  <si>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</si>
  <si>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</si>
  <si>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</si>
  <si>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</si>
  <si>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</si>
  <si>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</si>
  <si>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</si>
  <si>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</si>
  <si>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</si>
  <si>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</si>
  <si>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</si>
  <si>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</si>
  <si>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</si>
  <si>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</si>
  <si>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</si>
  <si>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</si>
  <si>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</si>
  <si>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</si>
  <si>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</si>
  <si>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</si>
  <si>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</si>
  <si>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</si>
  <si>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</si>
  <si>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</si>
  <si>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</si>
  <si>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</si>
  <si>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</si>
  <si>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</si>
  <si>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</si>
  <si>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</si>
  <si>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</si>
  <si>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</si>
  <si>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</si>
  <si>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</si>
  <si>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</si>
  <si>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</si>
  <si>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</si>
  <si>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</si>
  <si>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</si>
  <si>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</si>
  <si>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</si>
  <si>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</si>
  <si>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</si>
  <si>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</si>
  <si>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</si>
  <si>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</si>
  <si>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</si>
  <si>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</si>
  <si>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</si>
  <si>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</si>
  <si>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</si>
  <si>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</si>
  <si>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</si>
  <si>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</si>
  <si>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</si>
  <si>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</si>
  <si>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</si>
  <si>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</si>
  <si>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</si>
  <si>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</si>
  <si>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</si>
  <si>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</si>
  <si>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</si>
  <si>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</si>
  <si>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</si>
  <si>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</si>
  <si>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</si>
  <si>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</si>
  <si>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</si>
  <si>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</si>
  <si>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</si>
  <si>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</si>
  <si>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</si>
  <si>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</si>
  <si>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</si>
  <si>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</si>
  <si>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</si>
  <si>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</si>
  <si>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</si>
  <si>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</si>
  <si>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</si>
  <si>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</si>
  <si>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</si>
  <si>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</si>
  <si>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</si>
  <si>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</si>
  <si>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</si>
  <si>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</si>
  <si>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</si>
  <si>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</si>
  <si>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</si>
  <si>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</si>
  <si>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</si>
  <si>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</si>
  <si>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</si>
  <si>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</si>
  <si>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</si>
  <si>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</si>
  <si>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</si>
  <si>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</si>
  <si>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</si>
  <si>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</si>
  <si>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</si>
  <si>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</si>
  <si>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</si>
  <si>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</si>
  <si>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</si>
  <si>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</si>
  <si>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</si>
  <si>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</si>
  <si>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</si>
  <si>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</si>
  <si>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</si>
  <si>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</si>
  <si>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</si>
  <si>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</si>
  <si>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</si>
  <si>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</si>
  <si>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</si>
  <si>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</si>
  <si>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</si>
  <si>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</si>
  <si>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</si>
  <si>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</si>
  <si>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</si>
  <si>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</si>
  <si>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</si>
  <si>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</si>
  <si>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</si>
  <si>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</si>
  <si>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</si>
  <si>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</si>
  <si>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</si>
  <si>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</si>
  <si>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</si>
  <si>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</si>
  <si>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</si>
  <si>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</si>
  <si>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</si>
  <si>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</si>
  <si>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</si>
  <si>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</si>
  <si>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</si>
  <si>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</si>
  <si>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</si>
  <si>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</si>
  <si>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</si>
  <si>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</si>
  <si>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</si>
  <si>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</si>
  <si>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</si>
  <si>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</si>
  <si>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</si>
  <si>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</si>
  <si>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</si>
  <si>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</si>
  <si>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</si>
  <si>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</si>
  <si>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</si>
  <si>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</si>
  <si>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</si>
  <si>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</si>
  <si>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</si>
  <si>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</si>
  <si>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</si>
  <si>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</si>
  <si>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</si>
  <si>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</si>
  <si>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</si>
  <si>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</si>
  <si>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</si>
  <si>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</si>
  <si>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</si>
  <si>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</si>
  <si>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</si>
  <si>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</si>
  <si>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</si>
  <si>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</si>
  <si>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</si>
  <si>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</si>
  <si>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</si>
  <si>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</si>
  <si>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</si>
  <si>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</si>
  <si>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</si>
  <si>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</si>
  <si>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</si>
  <si>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</si>
  <si>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</si>
  <si>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</si>
  <si>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</si>
  <si>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</si>
  <si>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</si>
  <si>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</si>
  <si>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</si>
  <si>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</si>
  <si>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</si>
  <si>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</si>
  <si>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</si>
  <si>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</si>
  <si>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</si>
  <si>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</si>
  <si>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</si>
  <si>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</si>
  <si>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</si>
  <si>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</si>
  <si>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</si>
  <si>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</si>
  <si>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</si>
  <si>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</si>
  <si>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</si>
  <si>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</si>
  <si>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</si>
  <si>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</si>
  <si>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</si>
  <si>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</si>
  <si>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</si>
  <si>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</si>
  <si>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</si>
  <si>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</si>
  <si>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</si>
  <si>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</si>
  <si>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</si>
  <si>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</si>
  <si>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</si>
  <si>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</si>
  <si>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</si>
  <si>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</si>
  <si>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</si>
  <si>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</si>
  <si>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</si>
  <si>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</si>
  <si>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</si>
  <si>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</si>
  <si>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</si>
  <si>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</si>
  <si>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</si>
  <si>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</si>
  <si>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</si>
  <si>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</si>
  <si>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</si>
  <si>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</si>
  <si>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</si>
  <si>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</si>
  <si>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</si>
  <si>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</si>
  <si>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</si>
  <si>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</si>
  <si>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</si>
  <si>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</si>
  <si>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</si>
  <si>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</si>
  <si>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</si>
  <si>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</si>
  <si>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</si>
  <si>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</si>
  <si>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</si>
  <si>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</si>
  <si>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</si>
  <si>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</si>
  <si>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</si>
  <si>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</si>
  <si>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</si>
  <si>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</si>
  <si>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</si>
  <si>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</si>
  <si>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</si>
  <si>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</si>
  <si>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</si>
  <si>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</si>
  <si>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</si>
  <si>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</si>
  <si>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</si>
  <si>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</si>
  <si>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</si>
  <si>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</si>
  <si>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</si>
  <si>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</si>
  <si>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</si>
  <si>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</si>
  <si>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</si>
  <si>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</si>
  <si>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</si>
  <si>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</si>
  <si>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</si>
  <si>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</si>
  <si>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</si>
  <si>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</si>
  <si>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</si>
  <si>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</si>
  <si>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</si>
  <si>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</si>
  <si>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</si>
  <si>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</si>
  <si>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</si>
  <si>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</si>
  <si>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</si>
  <si>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</si>
  <si>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</si>
  <si>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</si>
  <si>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</si>
  <si>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</si>
  <si>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</si>
  <si>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</si>
  <si>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</si>
  <si>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</si>
  <si>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</si>
  <si>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</si>
  <si>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</si>
  <si>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</si>
  <si>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</si>
  <si>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</si>
  <si>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</si>
  <si>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</si>
  <si>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</si>
  <si>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</si>
  <si>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</si>
  <si>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</si>
  <si>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</si>
  <si>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</si>
  <si>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</si>
  <si>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</si>
  <si>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</si>
  <si>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</si>
  <si>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</si>
  <si>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</si>
  <si>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</si>
  <si>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</si>
  <si>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</si>
  <si>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</si>
  <si>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</si>
  <si>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</si>
  <si>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</si>
  <si>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</si>
  <si>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</si>
  <si>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</si>
  <si>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</si>
  <si>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</si>
  <si>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</si>
  <si>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</si>
  <si>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</si>
  <si>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</si>
  <si>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</si>
  <si>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</si>
  <si>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</si>
  <si>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</si>
  <si>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</si>
  <si>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</si>
  <si>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</si>
  <si>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</si>
  <si>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</si>
  <si>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</si>
  <si>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</si>
  <si>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</si>
  <si>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</si>
  <si>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</si>
  <si>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</si>
  <si>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</si>
  <si>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</si>
  <si>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</si>
  <si>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</si>
  <si>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</si>
  <si>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</si>
  <si>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</si>
  <si>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</si>
  <si>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</si>
  <si>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</si>
  <si>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</si>
  <si>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</si>
  <si>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</si>
  <si>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</si>
  <si>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</si>
  <si>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</si>
  <si>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</si>
  <si>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</si>
  <si>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</si>
  <si>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</si>
  <si>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</si>
  <si>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</si>
  <si>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</si>
  <si>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</si>
  <si>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</si>
  <si>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</si>
  <si>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</si>
  <si>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</si>
  <si>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</si>
  <si>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</si>
  <si>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</si>
  <si>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</si>
  <si>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</si>
  <si>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</si>
  <si>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</si>
  <si>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</si>
  <si>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</si>
  <si>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</si>
  <si>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</si>
  <si>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</si>
  <si>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</si>
  <si>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</si>
  <si>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</si>
  <si>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</si>
  <si>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</si>
  <si>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</si>
  <si>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</si>
  <si>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</si>
  <si>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</si>
  <si>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</si>
  <si>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</si>
  <si>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</si>
  <si>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</si>
  <si>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</si>
  <si>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</si>
  <si>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</si>
  <si>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</si>
  <si>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</si>
  <si>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</si>
  <si>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</si>
  <si>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</si>
  <si>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</si>
  <si>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</si>
  <si>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</si>
  <si>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</si>
  <si>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</si>
  <si>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</si>
  <si>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</si>
  <si>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</si>
  <si>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</si>
  <si>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</si>
  <si>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</si>
  <si>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</si>
  <si>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</si>
  <si>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</si>
  <si>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</si>
  <si>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</si>
  <si>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</si>
  <si>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</si>
  <si>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</si>
  <si>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</si>
  <si>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</si>
  <si>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</si>
  <si>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</si>
  <si>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</si>
  <si>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</si>
  <si>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</si>
  <si>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</si>
  <si>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</si>
  <si>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</si>
  <si>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</si>
  <si>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</si>
  <si>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</si>
  <si>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</si>
  <si>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</si>
  <si>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</si>
  <si>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</si>
  <si>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</si>
  <si>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</si>
  <si>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</si>
  <si>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</si>
  <si>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</si>
  <si>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</si>
  <si>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</si>
  <si>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</si>
  <si>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</si>
  <si>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</si>
  <si>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</si>
  <si>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</si>
  <si>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</si>
  <si>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</si>
  <si>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</si>
  <si>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</si>
  <si>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</si>
  <si>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</si>
  <si>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</si>
  <si>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</si>
  <si>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</si>
  <si>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</si>
  <si>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</si>
  <si>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</si>
  <si>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</si>
  <si>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</si>
  <si>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</si>
  <si>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</si>
  <si>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</si>
  <si>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</si>
  <si>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</si>
  <si>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</si>
  <si>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</si>
  <si>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</si>
  <si>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</si>
  <si>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</si>
  <si>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</si>
  <si>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</si>
  <si>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</si>
  <si>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</si>
  <si>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</si>
  <si>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</si>
  <si>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</si>
  <si>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</si>
  <si>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</si>
  <si>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</si>
  <si>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</si>
  <si>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</si>
  <si>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</si>
  <si>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</si>
  <si>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</si>
  <si>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</si>
  <si>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</si>
  <si>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</si>
  <si>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</si>
  <si>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</si>
  <si>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</si>
  <si>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</si>
  <si>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</si>
  <si>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</si>
  <si>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</si>
  <si>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</si>
  <si>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</si>
  <si>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</si>
  <si>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</si>
  <si>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</si>
  <si>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</si>
  <si>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</si>
  <si>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</si>
  <si>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</si>
  <si>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</si>
  <si>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</si>
  <si>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</si>
  <si>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</si>
  <si>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</si>
  <si>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</si>
  <si>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</si>
  <si>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</si>
  <si>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</si>
  <si>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</si>
  <si>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</si>
  <si>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</si>
  <si>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</si>
  <si>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</si>
  <si>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</si>
  <si>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</si>
  <si>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</si>
  <si>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</si>
  <si>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</si>
  <si>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</si>
  <si>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</si>
  <si>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</si>
  <si>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</si>
  <si>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</si>
  <si>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</si>
  <si>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</si>
  <si>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</si>
  <si>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</si>
  <si>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</si>
  <si>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</si>
  <si>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</si>
  <si>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</si>
  <si>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</si>
  <si>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</si>
  <si>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</si>
  <si>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</si>
  <si>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</si>
  <si>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</si>
  <si>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</si>
  <si>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</si>
  <si>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</si>
  <si>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</si>
  <si>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</si>
  <si>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</si>
  <si>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</si>
  <si>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</si>
  <si>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</si>
  <si>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</si>
  <si>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</si>
  <si>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</si>
  <si>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</si>
  <si>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</si>
  <si>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</si>
  <si>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</si>
  <si>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</si>
  <si>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</si>
  <si>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</si>
  <si>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</si>
  <si>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</si>
  <si>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</si>
  <si>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</si>
  <si>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</si>
  <si>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</si>
  <si>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</si>
  <si>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</si>
  <si>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</si>
  <si>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</si>
  <si>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</si>
  <si>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</si>
  <si>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</si>
  <si>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</si>
  <si>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</si>
  <si>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</si>
  <si>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</si>
  <si>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</si>
  <si>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</si>
  <si>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</si>
  <si>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</si>
  <si>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</si>
  <si>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</si>
  <si>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</si>
  <si>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</si>
  <si>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</si>
  <si>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</si>
  <si>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</si>
  <si>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</si>
  <si>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</si>
  <si>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</si>
  <si>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</si>
  <si>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</si>
  <si>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</si>
  <si>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</si>
  <si>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</si>
  <si>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</si>
  <si>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</si>
  <si>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</si>
  <si>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</si>
  <si>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</si>
  <si>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</si>
  <si>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</si>
  <si>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</si>
  <si>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</si>
  <si>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</si>
  <si>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</si>
  <si>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</si>
  <si>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</si>
  <si>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</si>
  <si>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</si>
  <si>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</si>
  <si>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</si>
  <si>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</si>
  <si>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</si>
  <si>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</si>
  <si>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</si>
  <si>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</si>
  <si>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</si>
  <si>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</si>
  <si>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</si>
  <si>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</si>
  <si>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</si>
  <si>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</si>
  <si>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</si>
  <si>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</si>
  <si>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</si>
  <si>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</si>
  <si>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</si>
  <si>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</si>
  <si>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</si>
  <si>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</si>
  <si>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</si>
  <si>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</si>
  <si>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</si>
  <si>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</si>
  <si>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</si>
  <si>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</si>
  <si>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</si>
  <si>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</si>
  <si>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</si>
  <si>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</si>
  <si>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</si>
  <si>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</si>
  <si>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</si>
  <si>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</si>
  <si>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</si>
  <si>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</si>
  <si>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</si>
  <si>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</si>
  <si>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</si>
  <si>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</si>
  <si>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</si>
  <si>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</si>
  <si>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</si>
  <si>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</si>
  <si>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</si>
  <si>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</si>
  <si>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</si>
  <si>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</si>
  <si>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</si>
  <si>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</si>
  <si>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</si>
  <si>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</si>
  <si>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</si>
  <si>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</si>
  <si>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</si>
  <si>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</si>
  <si>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</si>
  <si>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</si>
  <si>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</si>
  <si>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</si>
  <si>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</si>
  <si>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</si>
  <si>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</si>
  <si>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</si>
  <si>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</si>
  <si>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</si>
  <si>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</si>
  <si>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</si>
  <si>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</si>
  <si>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</si>
  <si>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</si>
  <si>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</si>
  <si>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</si>
  <si>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</si>
  <si>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</si>
  <si>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</si>
  <si>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</si>
  <si>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</si>
  <si>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</si>
  <si>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</si>
  <si>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</si>
  <si>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</si>
  <si>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</si>
  <si>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</si>
  <si>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</si>
  <si>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</si>
  <si>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</si>
  <si>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</si>
  <si>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</si>
  <si>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</si>
  <si>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</si>
  <si>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</si>
  <si>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</si>
  <si>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</si>
  <si>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</si>
  <si>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</si>
  <si>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</si>
  <si>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</si>
  <si>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</si>
  <si>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</si>
  <si>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</si>
  <si>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</si>
  <si>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</si>
  <si>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</si>
  <si>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</si>
  <si>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</si>
  <si>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</si>
  <si>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</si>
  <si>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</si>
  <si>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</si>
  <si>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</si>
  <si>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</si>
  <si>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</si>
  <si>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</si>
  <si>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</si>
  <si>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</si>
  <si>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</si>
  <si>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</si>
  <si>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</si>
  <si>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</si>
  <si>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</si>
  <si>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</si>
  <si>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</si>
  <si>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</si>
  <si>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</si>
  <si>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</si>
  <si>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</si>
  <si>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</si>
  <si>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</si>
  <si>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</si>
  <si>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</si>
  <si>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</si>
  <si>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</si>
  <si>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</si>
  <si>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</si>
  <si>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</si>
  <si>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</si>
  <si>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</si>
  <si>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</si>
  <si>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</si>
  <si>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</si>
  <si>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</si>
  <si>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</si>
  <si>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</si>
  <si>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</si>
  <si>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</si>
  <si>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</si>
  <si>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</si>
  <si>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</si>
  <si>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</si>
  <si>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</si>
  <si>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</si>
  <si>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</si>
  <si>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</si>
  <si>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</si>
  <si>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</si>
  <si>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</si>
  <si>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</si>
  <si>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</si>
  <si>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</si>
  <si>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</si>
  <si>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</si>
  <si>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</si>
  <si>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</si>
  <si>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</si>
  <si>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</si>
  <si>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</si>
  <si>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</si>
  <si>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</si>
  <si>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</si>
  <si>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</si>
  <si>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</si>
  <si>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</si>
  <si>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</si>
  <si>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</si>
  <si>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</si>
  <si>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</si>
  <si>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</si>
  <si>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</si>
  <si>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</si>
  <si>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</si>
  <si>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</si>
  <si>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</si>
  <si>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</si>
  <si>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</si>
  <si>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</si>
  <si>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</si>
  <si>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</si>
  <si>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</si>
  <si>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</si>
  <si>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</si>
  <si>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</si>
  <si>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</si>
  <si>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</si>
  <si>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</si>
  <si>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</si>
  <si>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</si>
  <si>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</si>
  <si>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</si>
  <si>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</si>
  <si>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</si>
  <si>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</si>
  <si>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</si>
  <si>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</si>
  <si>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</si>
  <si>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</si>
  <si>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</si>
  <si>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</si>
  <si>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</si>
  <si>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</si>
  <si>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</si>
  <si>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</si>
  <si>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</si>
  <si>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</si>
  <si>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</si>
  <si>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</si>
  <si>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</si>
  <si>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</si>
  <si>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</si>
  <si>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</si>
  <si>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</si>
  <si>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</si>
  <si>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</si>
  <si>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</si>
  <si>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</si>
  <si>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</si>
  <si>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</si>
  <si>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</si>
  <si>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</si>
  <si>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</si>
  <si>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</si>
  <si>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</si>
  <si>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</si>
  <si>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</si>
  <si>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</si>
  <si>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</si>
  <si>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</si>
  <si>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</si>
  <si>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</si>
  <si>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</si>
  <si>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</si>
  <si>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</si>
  <si>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</si>
  <si>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</si>
  <si>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</si>
  <si>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</si>
  <si>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</si>
  <si>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</si>
  <si>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</si>
  <si>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</si>
  <si>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</si>
  <si>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</si>
  <si>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</si>
  <si>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</si>
  <si>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</si>
  <si>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</si>
  <si>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</si>
  <si>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</si>
  <si>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</si>
  <si>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</si>
  <si>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</si>
  <si>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</si>
  <si>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</si>
  <si>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</si>
  <si>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</si>
  <si>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</si>
  <si>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</si>
  <si>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</si>
  <si>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</si>
  <si>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</si>
  <si>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</si>
  <si>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</si>
  <si>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</si>
  <si>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</si>
  <si>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</si>
  <si>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</si>
  <si>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</si>
  <si>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</si>
  <si>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</si>
  <si>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</si>
  <si>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</si>
  <si>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</si>
  <si>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</si>
  <si>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</si>
  <si>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</si>
  <si>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</si>
  <si>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</si>
  <si>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</si>
  <si>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</si>
  <si>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</si>
  <si>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</si>
  <si>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</si>
  <si>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</si>
  <si>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</si>
  <si>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</si>
  <si>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</si>
  <si>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</si>
  <si>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</si>
  <si>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</si>
  <si>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</si>
  <si>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</si>
  <si>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</si>
  <si>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</si>
  <si>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</si>
  <si>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</si>
  <si>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</si>
  <si>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</si>
  <si>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</si>
  <si>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</si>
  <si>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</si>
  <si>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</si>
  <si>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</si>
  <si>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</si>
  <si>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</si>
  <si>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</si>
  <si>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</si>
  <si>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</si>
  <si>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</si>
  <si>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</si>
  <si>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</si>
  <si>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</si>
  <si>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</si>
  <si>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</si>
  <si>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</si>
  <si>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</si>
  <si>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</si>
  <si>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</si>
  <si>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</si>
  <si>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</si>
  <si>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</si>
  <si>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</si>
  <si>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</si>
  <si>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</si>
  <si>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</si>
  <si>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</si>
  <si>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</si>
  <si>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</si>
  <si>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</si>
  <si>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</si>
  <si>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</si>
  <si>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</si>
  <si>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</si>
  <si>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</si>
  <si>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</si>
  <si>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</si>
  <si>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</si>
  <si>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</si>
  <si>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</si>
  <si>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</si>
  <si>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</si>
  <si>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</si>
  <si>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</si>
  <si>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</si>
  <si>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</si>
  <si>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</si>
  <si>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</si>
  <si>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</si>
  <si>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</si>
  <si>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</si>
  <si>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</si>
  <si>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</si>
  <si>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</si>
  <si>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</si>
  <si>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</si>
  <si>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</si>
  <si>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</si>
  <si>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</si>
  <si>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</si>
  <si>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</si>
  <si>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</si>
  <si>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</si>
  <si>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</si>
  <si>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</si>
  <si>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</si>
  <si>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</si>
  <si>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</si>
  <si>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</si>
  <si>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</si>
  <si>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</si>
  <si>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</si>
  <si>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</si>
  <si>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</si>
  <si>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</si>
  <si>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</si>
  <si>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</si>
  <si>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</si>
  <si>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</si>
  <si>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</si>
  <si>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</si>
  <si>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</si>
  <si>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</si>
  <si>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</si>
  <si>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</si>
  <si>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</si>
  <si>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</si>
  <si>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</si>
  <si>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</si>
  <si>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</si>
  <si>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</si>
  <si>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</si>
  <si>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</si>
  <si>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</si>
  <si>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</si>
  <si>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</si>
  <si>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</si>
  <si>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</si>
  <si>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</si>
  <si>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</si>
  <si>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</si>
  <si>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</si>
  <si>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</si>
  <si>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</si>
  <si>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</si>
  <si>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</si>
  <si>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</si>
  <si>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</si>
  <si>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</si>
  <si>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</si>
  <si>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</si>
  <si>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</si>
  <si>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</si>
  <si>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</si>
  <si>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</si>
  <si>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</si>
  <si>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</si>
  <si>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</si>
  <si>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</si>
  <si>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</si>
  <si>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</si>
  <si>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</si>
  <si>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</si>
  <si>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</si>
  <si>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</si>
  <si>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</si>
  <si>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</si>
  <si>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</si>
  <si>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</si>
  <si>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</si>
  <si>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</si>
  <si>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</si>
  <si>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</si>
  <si>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</si>
  <si>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</si>
  <si>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</si>
  <si>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</si>
  <si>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</si>
  <si>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</si>
  <si>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</si>
  <si>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</si>
  <si>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</si>
  <si>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</si>
  <si>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</si>
  <si>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</si>
  <si>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</si>
  <si>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</si>
  <si>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</si>
  <si>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</si>
  <si>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</si>
  <si>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</si>
  <si>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</si>
  <si>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</si>
  <si>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</si>
  <si>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</si>
  <si>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</si>
  <si>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</si>
  <si>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</si>
  <si>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</si>
  <si>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</si>
  <si>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</si>
  <si>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</si>
  <si>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</si>
  <si>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</si>
  <si>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</si>
  <si>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</si>
  <si>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</si>
  <si>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</si>
  <si>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</si>
  <si>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</si>
  <si>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</si>
  <si>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</si>
  <si>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</si>
  <si>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</si>
  <si>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</si>
  <si>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</si>
  <si>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</si>
  <si>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</si>
  <si>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</si>
  <si>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</si>
  <si>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</si>
  <si>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</si>
  <si>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</si>
  <si>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</si>
  <si>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</si>
  <si>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</si>
  <si>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</si>
  <si>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</si>
  <si>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</si>
  <si>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</si>
  <si>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</si>
  <si>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</si>
  <si>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</si>
  <si>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</si>
  <si>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</si>
  <si>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</si>
  <si>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</si>
  <si>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</si>
  <si>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</si>
  <si>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</si>
  <si>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</si>
  <si>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</si>
  <si>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</si>
  <si>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</si>
  <si>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</si>
  <si>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</si>
  <si>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</si>
  <si>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</si>
  <si>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</si>
  <si>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</si>
  <si>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</si>
  <si>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</si>
  <si>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</si>
  <si>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</si>
  <si>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</si>
  <si>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</si>
  <si>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</si>
  <si>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</si>
  <si>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</si>
  <si>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</si>
  <si>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</si>
  <si>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</si>
  <si>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</si>
  <si>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</si>
  <si>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</si>
  <si>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</si>
  <si>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</si>
  <si>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</si>
  <si>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</si>
  <si>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</si>
  <si>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</si>
  <si>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</si>
  <si>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</si>
  <si>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</si>
  <si>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</si>
  <si>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</si>
  <si>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</si>
  <si>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</si>
  <si>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</si>
  <si>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</si>
  <si>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</si>
  <si>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</si>
  <si>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</si>
  <si>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</si>
  <si>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</si>
  <si>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</si>
  <si>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</si>
  <si>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</si>
  <si>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</si>
  <si>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</si>
  <si>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</si>
  <si>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</si>
  <si>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</si>
  <si>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</si>
  <si>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</si>
  <si>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</si>
  <si>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</si>
  <si>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</si>
  <si>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</si>
  <si>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</si>
  <si>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</si>
  <si>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</si>
  <si>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</si>
  <si>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</si>
  <si>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</si>
  <si>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</si>
  <si>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</si>
  <si>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</si>
  <si>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</si>
  <si>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</si>
  <si>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</si>
  <si>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</si>
  <si>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</si>
  <si>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</si>
  <si>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</si>
  <si>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</si>
  <si>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</si>
  <si>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</si>
  <si>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</si>
  <si>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</si>
  <si>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</si>
  <si>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</si>
  <si>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</si>
  <si>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</si>
  <si>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</si>
  <si>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</si>
  <si>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</si>
  <si>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</si>
  <si>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</si>
  <si>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</si>
  <si>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</si>
  <si>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</si>
  <si>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</si>
  <si>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</si>
  <si>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</si>
  <si>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</si>
  <si>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</si>
  <si>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</si>
  <si>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</si>
  <si>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</si>
  <si>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</si>
  <si>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</si>
  <si>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</si>
  <si>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</si>
  <si>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</si>
  <si>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</si>
  <si>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</si>
  <si>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</si>
  <si>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</si>
  <si>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</si>
  <si>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</si>
  <si>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</si>
  <si>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</si>
  <si>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</si>
  <si>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</si>
  <si>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</si>
  <si>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</si>
  <si>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</si>
  <si>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</si>
  <si>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</si>
  <si>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</si>
  <si>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</si>
  <si>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</si>
  <si>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</si>
  <si>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</si>
  <si>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</si>
  <si>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</si>
  <si>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</si>
  <si>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</si>
  <si>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</si>
  <si>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</si>
  <si>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</si>
  <si>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</si>
  <si>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</si>
  <si>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</si>
  <si>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</si>
  <si>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</si>
  <si>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</si>
  <si>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</si>
  <si>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</si>
  <si>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</si>
  <si>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</si>
  <si>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</si>
  <si>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</si>
  <si>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</si>
  <si>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</si>
  <si>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</si>
  <si>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</si>
  <si>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</si>
  <si>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</si>
  <si>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</si>
  <si>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</si>
  <si>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</si>
  <si>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</si>
  <si>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</si>
  <si>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</si>
  <si>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</si>
  <si>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</si>
  <si>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</si>
  <si>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</si>
  <si>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</si>
  <si>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</si>
  <si>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</si>
  <si>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</si>
  <si>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</si>
  <si>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</si>
  <si>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</si>
  <si>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</si>
  <si>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</si>
  <si>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</si>
  <si>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</si>
  <si>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</si>
  <si>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</si>
  <si>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</si>
  <si>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</si>
  <si>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</si>
  <si>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</si>
  <si>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</si>
  <si>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</si>
  <si>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</si>
  <si>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</si>
  <si>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</si>
  <si>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</si>
  <si>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</si>
  <si>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</si>
  <si>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</si>
  <si>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</si>
  <si>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</si>
  <si>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</si>
  <si>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</si>
  <si>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</si>
  <si>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</si>
  <si>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</si>
  <si>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</si>
  <si>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</si>
  <si>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</si>
  <si>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</si>
  <si>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</si>
  <si>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</si>
  <si>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</si>
  <si>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</si>
  <si>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</si>
  <si>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</si>
  <si>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</si>
  <si>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</si>
  <si>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</si>
  <si>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</si>
  <si>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</si>
  <si>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</si>
  <si>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</si>
  <si>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</si>
  <si>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</si>
  <si>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</si>
  <si>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</si>
  <si>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</si>
  <si>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</si>
  <si>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</si>
  <si>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</si>
  <si>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</si>
  <si>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</si>
  <si>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</si>
  <si>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</si>
  <si>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</si>
  <si>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</si>
  <si>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</si>
  <si>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</si>
  <si>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</si>
  <si>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</si>
  <si>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</si>
  <si>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</si>
  <si>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</si>
  <si>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</si>
  <si>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</si>
  <si>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</si>
  <si>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</si>
  <si>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</si>
  <si>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</si>
  <si>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</si>
  <si>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</si>
  <si>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</si>
  <si>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</si>
  <si>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</si>
  <si>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</si>
  <si>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</si>
  <si>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</si>
  <si>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</si>
  <si>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</si>
  <si>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</si>
  <si>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</si>
  <si>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</si>
  <si>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</si>
  <si>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</si>
  <si>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</si>
  <si>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</si>
  <si>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</si>
  <si>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</si>
  <si>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</si>
  <si>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</si>
  <si>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</si>
  <si>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</si>
  <si>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</si>
  <si>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</si>
  <si>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</si>
  <si>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</si>
  <si>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</si>
  <si>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</si>
  <si>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</si>
  <si>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</si>
  <si>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</si>
  <si>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</si>
  <si>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</si>
  <si>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</si>
  <si>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</si>
  <si>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</si>
  <si>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</si>
  <si>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</si>
  <si>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</si>
  <si>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</si>
  <si>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</si>
  <si>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</si>
  <si>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</si>
  <si>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</si>
  <si>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</si>
  <si>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</si>
  <si>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</si>
  <si>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</si>
  <si>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</si>
  <si>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</si>
  <si>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</si>
  <si>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</si>
  <si>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</si>
  <si>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</si>
  <si>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</si>
  <si>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</si>
  <si>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</si>
  <si>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</si>
  <si>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</si>
  <si>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</si>
  <si>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</si>
  <si>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</si>
  <si>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</si>
  <si>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</si>
  <si>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</si>
  <si>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</si>
  <si>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</si>
  <si>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</si>
  <si>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</si>
  <si>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</si>
  <si>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</si>
  <si>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</si>
  <si>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</si>
  <si>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</si>
  <si>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</si>
  <si>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</si>
  <si>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</si>
  <si>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</si>
  <si>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</si>
  <si>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</si>
  <si>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</si>
  <si>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</si>
  <si>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</si>
  <si>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</si>
  <si>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</si>
  <si>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</si>
  <si>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</si>
  <si>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</si>
  <si>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</si>
  <si>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</si>
  <si>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</si>
  <si>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</si>
  <si>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</si>
  <si>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</si>
  <si>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</si>
  <si>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</si>
  <si>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</si>
  <si>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</si>
  <si>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</si>
  <si>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</si>
  <si>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</si>
  <si>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</si>
  <si>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</si>
  <si>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</si>
  <si>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</si>
  <si>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</si>
  <si>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</si>
  <si>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</si>
  <si>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</si>
  <si>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</si>
  <si>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</si>
  <si>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</si>
  <si>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</si>
  <si>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</si>
  <si>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</si>
  <si>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</si>
  <si>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</si>
  <si>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</si>
  <si>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</si>
  <si>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</si>
  <si>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</si>
  <si>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</si>
  <si>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</si>
  <si>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</si>
  <si>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</si>
  <si>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</si>
  <si>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</si>
  <si>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</si>
  <si>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</si>
  <si>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</si>
  <si>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</si>
  <si>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</si>
  <si>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</si>
  <si>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</si>
  <si>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</si>
  <si>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</si>
  <si>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</si>
  <si>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</si>
  <si>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</si>
  <si>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</si>
  <si>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</si>
  <si>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</si>
  <si>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</si>
  <si>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</si>
  <si>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</si>
  <si>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</si>
  <si>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</si>
  <si>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</si>
  <si>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</si>
  <si>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</si>
  <si>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</si>
  <si>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</si>
  <si>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</si>
  <si>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</si>
  <si>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</si>
  <si>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</si>
  <si>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</si>
  <si>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</si>
  <si>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</si>
  <si>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</si>
  <si>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</si>
  <si>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</si>
  <si>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</si>
  <si>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</si>
  <si>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</si>
  <si>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</si>
  <si>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</si>
  <si>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</si>
  <si>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</si>
  <si>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</si>
  <si>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</si>
  <si>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</si>
  <si>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</si>
  <si>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</si>
  <si>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</si>
  <si>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</si>
  <si>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</si>
  <si>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</si>
  <si>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</si>
  <si>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</si>
  <si>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</si>
  <si>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</si>
  <si>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</si>
  <si>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</si>
  <si>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</si>
  <si>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</si>
  <si>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</si>
  <si>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</si>
  <si>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</si>
  <si>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</si>
  <si>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</si>
  <si>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</si>
  <si>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</si>
  <si>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</si>
  <si>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</si>
  <si>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</si>
  <si>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</si>
  <si>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</si>
  <si>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</si>
  <si>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</si>
  <si>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</si>
  <si>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</si>
  <si>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</si>
  <si>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</si>
  <si>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</si>
  <si>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</si>
  <si>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</si>
  <si>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</si>
  <si>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</si>
  <si>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</si>
  <si>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</si>
  <si>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</si>
  <si>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</si>
  <si>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</si>
  <si>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</si>
  <si>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</si>
  <si>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</si>
  <si>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</si>
  <si>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</si>
  <si>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</si>
  <si>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</si>
  <si>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</si>
  <si>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</si>
  <si>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</si>
  <si>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</si>
  <si>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</si>
  <si>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</si>
  <si>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</si>
  <si>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</si>
  <si>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</si>
  <si>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</si>
  <si>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</si>
  <si>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</si>
  <si>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</si>
  <si>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</si>
  <si>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</si>
  <si>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</si>
  <si>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</si>
  <si>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</si>
  <si>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</si>
  <si>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</si>
  <si>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</si>
  <si>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</si>
  <si>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</si>
  <si>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</si>
  <si>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</si>
  <si>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</si>
  <si>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</si>
  <si>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</si>
  <si>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</si>
  <si>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</si>
  <si>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</si>
  <si>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</si>
  <si>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</si>
  <si>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</si>
  <si>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</si>
  <si>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</si>
  <si>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</si>
  <si>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</si>
  <si>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</si>
  <si>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</si>
  <si>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</si>
  <si>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</si>
  <si>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</si>
  <si>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</si>
  <si>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</si>
  <si>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</si>
  <si>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</si>
  <si>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</si>
  <si>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</si>
  <si>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</si>
  <si>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</si>
  <si>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</si>
  <si>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</si>
  <si>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</si>
  <si>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</si>
  <si>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</si>
  <si>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</si>
  <si>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</si>
  <si>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</si>
  <si>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</si>
  <si>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</si>
  <si>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</si>
  <si>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</si>
  <si>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</si>
  <si>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</si>
  <si>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</si>
  <si>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</si>
  <si>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</si>
  <si>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</si>
  <si>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</si>
  <si>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</si>
  <si>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</si>
  <si>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</si>
  <si>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</si>
  <si>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</si>
  <si>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</si>
  <si>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</si>
  <si>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</si>
  <si>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</si>
  <si>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</si>
  <si>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</si>
  <si>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</si>
  <si>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</si>
  <si>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</si>
  <si>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</si>
  <si>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</si>
  <si>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</si>
  <si>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</si>
  <si>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</si>
  <si>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</si>
  <si>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</si>
  <si>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</si>
  <si>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</si>
  <si>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</si>
  <si>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</si>
  <si>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</si>
  <si>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</si>
  <si>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</si>
  <si>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</si>
  <si>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</si>
  <si>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</si>
  <si>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</si>
  <si>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</si>
  <si>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</si>
  <si>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</si>
  <si>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</si>
  <si>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</si>
  <si>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</si>
  <si>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</si>
  <si>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</si>
  <si>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</si>
  <si>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</si>
  <si>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</si>
  <si>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</si>
  <si>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</si>
  <si>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</si>
  <si>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</si>
  <si>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</si>
  <si>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</si>
  <si>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</si>
  <si>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</si>
  <si>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</si>
  <si>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</si>
  <si>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</si>
  <si>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</si>
  <si>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</si>
  <si>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</si>
  <si>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</si>
  <si>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</si>
  <si>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</si>
  <si>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</si>
  <si>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</si>
  <si>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</si>
  <si>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</si>
  <si>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</si>
  <si>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</si>
  <si>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</si>
  <si>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</si>
  <si>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</si>
  <si>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</si>
  <si>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</si>
  <si>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</si>
  <si>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</si>
  <si>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</si>
  <si>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</si>
  <si>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</si>
  <si>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</si>
  <si>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</si>
  <si>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</si>
  <si>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</si>
  <si>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</si>
  <si>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</si>
  <si>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</si>
  <si>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</si>
  <si>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</si>
  <si>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</si>
  <si>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</si>
  <si>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</si>
  <si>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</si>
  <si>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</si>
  <si>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</si>
  <si>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</si>
  <si>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</si>
  <si>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</si>
  <si>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</si>
  <si>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</si>
  <si>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</si>
  <si>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</si>
  <si>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</si>
  <si>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</si>
  <si>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</si>
  <si>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</si>
  <si>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</si>
  <si>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</si>
  <si>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</si>
  <si>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</si>
  <si>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</si>
  <si>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</si>
  <si>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</si>
  <si>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</si>
  <si>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</si>
  <si>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</si>
  <si>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</si>
  <si>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</si>
  <si>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</si>
  <si>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</si>
  <si>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</si>
  <si>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</si>
  <si>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</si>
  <si>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</si>
  <si>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</si>
  <si>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</si>
  <si>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</si>
  <si>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</si>
  <si>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</si>
  <si>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</si>
  <si>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</si>
  <si>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</si>
  <si>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</si>
  <si>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</si>
  <si>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</si>
  <si>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</si>
  <si>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</si>
  <si>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</si>
  <si>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</si>
  <si>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</si>
  <si>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</si>
  <si>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</si>
  <si>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</si>
  <si>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</si>
  <si>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</si>
  <si>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</si>
  <si>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</si>
  <si>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</si>
  <si>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</si>
  <si>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</si>
  <si>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</si>
  <si>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</si>
  <si>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</si>
  <si>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</si>
  <si>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</si>
  <si>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</si>
  <si>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</si>
  <si>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</si>
  <si>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</si>
  <si>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</si>
  <si>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</si>
  <si>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</si>
  <si>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</si>
  <si>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</si>
  <si>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</si>
  <si>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</si>
  <si>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</si>
  <si>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</si>
  <si>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</si>
  <si>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</si>
  <si>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</si>
  <si>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</si>
  <si>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</si>
  <si>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</si>
  <si>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</si>
  <si>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</si>
  <si>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</si>
  <si>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</si>
  <si>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</si>
  <si>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</si>
  <si>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</si>
  <si>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</si>
  <si>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</si>
  <si>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</si>
  <si>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</si>
  <si>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</si>
  <si>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</si>
  <si>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</si>
  <si>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</si>
  <si>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</si>
  <si>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</si>
  <si>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</si>
  <si>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</si>
  <si>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</si>
  <si>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</si>
  <si>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</si>
  <si>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</si>
  <si>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</si>
  <si>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</si>
  <si>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</si>
  <si>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</si>
  <si>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</si>
  <si>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</si>
  <si>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</si>
  <si>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</si>
  <si>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</si>
  <si>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</si>
  <si>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</si>
  <si>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</si>
  <si>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</si>
  <si>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</si>
  <si>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</si>
  <si>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</si>
  <si>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</si>
  <si>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</si>
  <si>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</si>
  <si>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</si>
  <si>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</si>
  <si>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</si>
  <si>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</si>
  <si>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</si>
  <si>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</si>
  <si>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</si>
  <si>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</si>
  <si>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</si>
  <si>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</si>
  <si>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</si>
  <si>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</si>
  <si>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</si>
  <si>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</si>
  <si>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</si>
  <si>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</si>
  <si>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</si>
  <si>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</si>
  <si>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</si>
  <si>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</si>
  <si>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</si>
  <si>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</si>
  <si>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</si>
  <si>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</si>
  <si>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</si>
  <si>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</si>
  <si>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</si>
  <si>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</si>
  <si>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</si>
  <si>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</si>
  <si>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</si>
  <si>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</si>
  <si>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</si>
  <si>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</si>
  <si>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</si>
  <si>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</si>
  <si>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</si>
  <si>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</si>
  <si>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</si>
  <si>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</si>
  <si>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</si>
  <si>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</si>
  <si>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</si>
  <si>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</si>
  <si>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</si>
  <si>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</si>
  <si>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</si>
  <si>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</si>
  <si>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</si>
  <si>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</si>
  <si>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</si>
  <si>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</si>
  <si>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</si>
  <si>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</si>
  <si>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</si>
  <si>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</si>
  <si>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</si>
  <si>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</si>
  <si>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</si>
  <si>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</si>
  <si>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</si>
  <si>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</si>
  <si>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</si>
  <si>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</si>
  <si>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</si>
  <si>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</si>
  <si>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</si>
  <si>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</si>
  <si>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</si>
  <si>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</si>
  <si>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</si>
  <si>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</si>
  <si>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</si>
  <si>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</si>
  <si>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</si>
  <si>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</si>
  <si>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</si>
  <si>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</si>
  <si>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</si>
  <si>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</si>
  <si>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</si>
  <si>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</si>
  <si>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</si>
  <si>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</si>
  <si>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</si>
  <si>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</si>
  <si>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</si>
  <si>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</si>
  <si>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</si>
  <si>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</si>
  <si>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</si>
  <si>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</si>
  <si>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</si>
  <si>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</si>
  <si>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</si>
  <si>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</si>
  <si>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</si>
  <si>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</si>
  <si>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</si>
  <si>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</si>
  <si>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</si>
  <si>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</si>
  <si>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</si>
  <si>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</si>
  <si>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</si>
  <si>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</si>
  <si>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</si>
  <si>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</si>
  <si>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</si>
  <si>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</si>
  <si>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</si>
  <si>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</si>
  <si>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</si>
  <si>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</si>
  <si>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</si>
  <si>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</si>
  <si>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</si>
  <si>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</si>
  <si>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</si>
  <si>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</si>
  <si>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</si>
  <si>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</si>
  <si>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</si>
  <si>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</si>
  <si>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</si>
  <si>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</si>
  <si>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</si>
  <si>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</si>
  <si>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</si>
  <si>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</si>
  <si>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</si>
  <si>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</si>
  <si>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</si>
  <si>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</si>
  <si>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</si>
  <si>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</si>
  <si>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</si>
  <si>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</si>
  <si>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</si>
  <si>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</si>
  <si>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</si>
  <si>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</si>
  <si>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</si>
  <si>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</si>
  <si>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</si>
  <si>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</si>
  <si>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</si>
  <si>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</si>
  <si>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</si>
  <si>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</si>
  <si>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</si>
  <si>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</si>
  <si>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</si>
  <si>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</si>
  <si>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</si>
  <si>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</si>
  <si>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</si>
  <si>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</si>
  <si>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</si>
  <si>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</si>
  <si>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</si>
  <si>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</si>
  <si>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</si>
  <si>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</si>
  <si>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</si>
  <si>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</si>
  <si>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</si>
  <si>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</si>
  <si>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</si>
  <si>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</si>
  <si>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</si>
  <si>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</si>
  <si>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</si>
  <si>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</si>
  <si>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</si>
  <si>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</si>
  <si>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</si>
  <si>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</si>
  <si>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</si>
  <si>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</si>
  <si>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</si>
  <si>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</si>
  <si>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</si>
  <si>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</si>
  <si>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</si>
  <si>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</si>
  <si>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</si>
  <si>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</si>
  <si>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</si>
  <si>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</si>
  <si>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</si>
  <si>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</si>
  <si>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</si>
  <si>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</si>
  <si>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</si>
  <si>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</si>
  <si>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</si>
  <si>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</si>
  <si>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</si>
  <si>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</si>
  <si>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</si>
  <si>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</si>
  <si>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</si>
  <si>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</si>
  <si>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</si>
  <si>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</si>
  <si>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</si>
  <si>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</si>
  <si>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</si>
  <si>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</si>
  <si>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</si>
  <si>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</si>
  <si>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</si>
  <si>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</si>
  <si>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</si>
  <si>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</si>
  <si>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</si>
  <si>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</si>
  <si>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</si>
  <si>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</si>
  <si>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</si>
  <si>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</si>
  <si>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</si>
  <si>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</si>
  <si>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</si>
  <si>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</si>
  <si>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</si>
  <si>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</si>
  <si>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</si>
  <si>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</si>
  <si>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</si>
  <si>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</si>
  <si>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</si>
  <si>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</si>
  <si>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</si>
  <si>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</si>
  <si>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</si>
  <si>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</si>
  <si>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</si>
  <si>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</si>
  <si>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</si>
  <si>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</si>
  <si>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</si>
  <si>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</si>
  <si>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</si>
  <si>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</si>
  <si>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</si>
  <si>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</si>
  <si>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</si>
  <si>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</si>
  <si>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</si>
  <si>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</si>
  <si>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</si>
  <si>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</si>
  <si>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</si>
  <si>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</si>
  <si>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</si>
  <si>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</si>
  <si>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</si>
  <si>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</si>
  <si>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</si>
  <si>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</si>
  <si>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</si>
  <si>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</si>
  <si>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</si>
  <si>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</si>
  <si>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</si>
  <si>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</si>
  <si>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</si>
  <si>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</si>
  <si>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</si>
  <si>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</si>
  <si>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</si>
  <si>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</si>
  <si>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</si>
  <si>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</si>
  <si>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</si>
  <si>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</si>
  <si>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</si>
  <si>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</si>
  <si>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</si>
  <si>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</si>
  <si>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</si>
  <si>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</si>
  <si>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</si>
  <si>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</si>
  <si>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</si>
  <si>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</si>
  <si>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</si>
  <si>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</si>
  <si>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</si>
  <si>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</si>
  <si>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</si>
  <si>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</si>
  <si>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</si>
  <si>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</si>
  <si>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</si>
  <si>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</si>
  <si>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</si>
  <si>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</si>
  <si>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</si>
  <si>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</si>
  <si>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</si>
  <si>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</si>
  <si>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</si>
  <si>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</si>
  <si>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</si>
  <si>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</si>
  <si>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</si>
  <si>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</si>
  <si>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</si>
  <si>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</si>
  <si>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</si>
  <si>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</si>
  <si>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</si>
  <si>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</si>
  <si>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</si>
  <si>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</si>
  <si>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</si>
  <si>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</si>
  <si>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</si>
  <si>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</si>
  <si>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</si>
  <si>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</si>
  <si>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</si>
  <si>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</si>
  <si>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</si>
  <si>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</si>
  <si>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</si>
  <si>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</si>
  <si>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</si>
  <si>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</si>
  <si>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</si>
  <si>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</si>
  <si>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</si>
  <si>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</si>
  <si>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</si>
  <si>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</si>
  <si>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</si>
  <si>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</si>
  <si>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</si>
  <si>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</si>
  <si>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</si>
  <si>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</si>
  <si>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</si>
  <si>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</si>
  <si>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</si>
  <si>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</si>
  <si>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</si>
  <si>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</si>
  <si>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</si>
  <si>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</si>
  <si>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</si>
  <si>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</si>
  <si>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</si>
  <si>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</si>
  <si>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</si>
  <si>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</si>
  <si>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</si>
  <si>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</si>
  <si>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</si>
  <si>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</si>
  <si>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</si>
  <si>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</si>
  <si>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</si>
  <si>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</si>
  <si>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</si>
  <si>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</si>
  <si>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</si>
  <si>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</si>
  <si>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</si>
  <si>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</si>
  <si>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</si>
  <si>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</si>
  <si>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</si>
  <si>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</si>
  <si>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</si>
  <si>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</si>
  <si>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</si>
  <si>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</si>
  <si>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</si>
  <si>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</si>
  <si>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</si>
  <si>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</si>
  <si>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</si>
  <si>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</si>
  <si>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</si>
  <si>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</si>
  <si>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</si>
  <si>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</si>
  <si>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</si>
  <si>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</si>
  <si>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</si>
  <si>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</si>
  <si>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</si>
  <si>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</si>
  <si>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</si>
  <si>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</si>
  <si>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</si>
  <si>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</si>
  <si>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</si>
  <si>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</si>
  <si>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</si>
  <si>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</si>
  <si>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</si>
  <si>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</si>
  <si>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</si>
  <si>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</si>
  <si>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</si>
  <si>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</si>
  <si>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</si>
  <si>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</si>
  <si>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</si>
  <si>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</si>
  <si>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</si>
  <si>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</si>
  <si>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</si>
  <si>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</si>
  <si>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</si>
  <si>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</si>
  <si>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</si>
  <si>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</si>
  <si>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</si>
  <si>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</si>
  <si>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</si>
  <si>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</si>
  <si>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</si>
  <si>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</si>
  <si>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</si>
  <si>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</si>
  <si>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</si>
  <si>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</si>
  <si>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</si>
  <si>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</si>
  <si>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</si>
  <si>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</si>
  <si>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</si>
  <si>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</si>
  <si>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</si>
  <si>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</si>
  <si>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</si>
  <si>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</si>
  <si>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</si>
  <si>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</si>
  <si>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</si>
  <si>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</si>
  <si>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</si>
  <si>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</si>
  <si>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</si>
  <si>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</si>
  <si>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</si>
  <si>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</si>
  <si>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</si>
  <si>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</si>
  <si>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</si>
  <si>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</si>
  <si>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</si>
  <si>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</si>
  <si>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</si>
  <si>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</si>
  <si>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</si>
  <si>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</si>
  <si>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</si>
  <si>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</si>
  <si>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</si>
  <si>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</si>
  <si>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</si>
  <si>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</si>
  <si>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</si>
  <si>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</si>
  <si>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</si>
  <si>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</si>
  <si>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</si>
  <si>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</si>
  <si>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</si>
  <si>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</si>
  <si>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</si>
  <si>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</si>
  <si>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</si>
  <si>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</si>
  <si>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</si>
  <si>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</si>
  <si>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</si>
  <si>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</si>
  <si>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</si>
  <si>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</si>
  <si>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</si>
  <si>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</si>
  <si>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</si>
  <si>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</si>
  <si>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</si>
  <si>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</si>
  <si>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</si>
  <si>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</si>
  <si>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</si>
  <si>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</si>
  <si>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</si>
  <si>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</si>
  <si>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</si>
  <si>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</si>
  <si>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</si>
  <si>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</si>
  <si>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</si>
  <si>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</si>
  <si>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</si>
  <si>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</si>
  <si>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</si>
  <si>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</si>
  <si>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</si>
  <si>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</si>
  <si>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</si>
  <si>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</si>
  <si>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</si>
  <si>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</si>
  <si>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</si>
  <si>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</si>
  <si>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</si>
  <si>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</si>
  <si>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</si>
  <si>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</si>
  <si>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</si>
  <si>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</si>
  <si>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</si>
  <si>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</si>
  <si>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</si>
  <si>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</si>
  <si>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</si>
  <si>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</si>
  <si>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</si>
  <si>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</si>
  <si>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</si>
  <si>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</si>
  <si>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</si>
  <si>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</si>
  <si>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</si>
  <si>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</si>
  <si>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</si>
  <si>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</si>
  <si>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</si>
  <si>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</si>
  <si>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</si>
  <si>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</si>
  <si>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</si>
  <si>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</si>
  <si>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</si>
  <si>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</si>
  <si>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</si>
  <si>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</si>
  <si>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</si>
  <si>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</si>
  <si>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</si>
  <si>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</si>
  <si>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</si>
  <si>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</si>
  <si>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</si>
  <si>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</si>
  <si>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</si>
  <si>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</si>
  <si>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</si>
  <si>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</si>
  <si>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</si>
  <si>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</si>
  <si>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</si>
  <si>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</si>
  <si>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</si>
  <si>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</si>
  <si>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</si>
  <si>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</si>
  <si>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</si>
  <si>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</si>
  <si>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</si>
  <si>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</si>
  <si>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</si>
  <si>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</si>
  <si>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</si>
  <si>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</si>
  <si>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</si>
  <si>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</si>
  <si>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</si>
  <si>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</si>
  <si>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</si>
  <si>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</si>
  <si>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</si>
  <si>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</si>
  <si>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</si>
  <si>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</si>
  <si>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</si>
  <si>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</si>
  <si>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</si>
  <si>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</si>
  <si>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</si>
  <si>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</si>
  <si>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</si>
  <si>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</si>
  <si>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</si>
  <si>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</si>
  <si>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</si>
  <si>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</si>
  <si>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</si>
  <si>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</si>
  <si>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</si>
  <si>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</si>
  <si>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</si>
  <si>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</si>
  <si>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</si>
  <si>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</si>
  <si>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</si>
  <si>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</si>
  <si>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</si>
  <si>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</si>
  <si>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</si>
  <si>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</si>
  <si>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</si>
  <si>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</si>
  <si>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</si>
  <si>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</si>
  <si>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</si>
  <si>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</si>
  <si>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</si>
  <si>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</si>
  <si>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</si>
  <si>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</si>
  <si>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</si>
  <si>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</si>
  <si>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</si>
  <si>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</si>
  <si>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</si>
  <si>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</si>
  <si>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</si>
  <si>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</si>
  <si>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</si>
  <si>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</si>
  <si>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</si>
  <si>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</si>
  <si>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</si>
  <si>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</si>
  <si>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</si>
  <si>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</si>
  <si>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</si>
  <si>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</si>
  <si>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</si>
  <si>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</si>
  <si>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</si>
  <si>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</si>
  <si>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</si>
  <si>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</si>
  <si>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</si>
  <si>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</si>
  <si>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</si>
  <si>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</si>
  <si>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</si>
  <si>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</si>
  <si>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</si>
  <si>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</si>
  <si>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</si>
  <si>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</si>
  <si>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</si>
  <si>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</si>
  <si>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</si>
  <si>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</si>
  <si>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</si>
  <si>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</si>
  <si>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</si>
  <si>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</si>
  <si>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</si>
  <si>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</si>
  <si>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</si>
  <si>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</si>
  <si>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</si>
  <si>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</si>
  <si>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</si>
  <si>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</si>
  <si>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</si>
  <si>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</si>
  <si>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</si>
  <si>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</si>
  <si>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</si>
  <si>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</si>
  <si>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</si>
  <si>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</si>
  <si>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</si>
  <si>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</si>
  <si>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</si>
  <si>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</si>
  <si>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</si>
  <si>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</si>
  <si>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</si>
  <si>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</si>
  <si>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</si>
  <si>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</si>
  <si>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</si>
  <si>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</si>
  <si>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</si>
  <si>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</si>
  <si>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</si>
  <si>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</si>
  <si>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</si>
  <si>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</si>
  <si>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</si>
  <si>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</si>
  <si>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</si>
  <si>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</si>
  <si>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</si>
  <si>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</si>
  <si>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</si>
  <si>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</si>
  <si>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</si>
  <si>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</si>
  <si>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</si>
  <si>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</si>
  <si>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</si>
  <si>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</si>
  <si>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</si>
  <si>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</si>
  <si>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</si>
  <si>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</si>
  <si>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</si>
  <si>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</si>
  <si>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</si>
  <si>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</si>
  <si>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</si>
  <si>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</si>
  <si>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</si>
  <si>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</si>
  <si>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</si>
  <si>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</si>
  <si>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</si>
  <si>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</si>
  <si>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</si>
  <si>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</si>
  <si>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</si>
  <si>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</si>
  <si>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</si>
  <si>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</si>
  <si>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</si>
  <si>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</si>
  <si>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</si>
  <si>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</si>
  <si>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</si>
  <si>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</si>
  <si>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</si>
  <si>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</si>
  <si>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</si>
  <si>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</si>
  <si>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</si>
  <si>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</si>
  <si>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</si>
  <si>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</si>
  <si>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</si>
  <si>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</si>
  <si>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</si>
  <si>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</si>
  <si>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</si>
  <si>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</si>
  <si>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</si>
  <si>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</si>
  <si>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</si>
  <si>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</si>
  <si>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</si>
  <si>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</si>
  <si>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</si>
  <si>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</si>
  <si>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</si>
  <si>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</si>
  <si>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</si>
  <si>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</si>
  <si>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</si>
  <si>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</si>
  <si>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</si>
  <si>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</si>
  <si>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</si>
  <si>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</si>
  <si>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</si>
  <si>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</si>
  <si>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</si>
  <si>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</si>
  <si>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</si>
  <si>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</si>
  <si>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</si>
  <si>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</si>
  <si>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</si>
  <si>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</si>
  <si>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</si>
  <si>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</si>
  <si>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</si>
  <si>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</si>
  <si>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</si>
  <si>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</si>
  <si>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</si>
  <si>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</si>
  <si>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</si>
  <si>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</si>
  <si>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</si>
  <si>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</si>
  <si>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</si>
  <si>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</si>
  <si>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</si>
  <si>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</si>
  <si>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</si>
  <si>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</si>
  <si>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</si>
  <si>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</si>
  <si>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</si>
  <si>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</si>
  <si>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</si>
  <si>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</si>
  <si>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</si>
  <si>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</si>
  <si>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</si>
  <si>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</si>
  <si>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</si>
  <si>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</si>
  <si>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</si>
  <si>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</si>
  <si>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</si>
  <si>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</si>
  <si>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</si>
  <si>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</si>
  <si>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</si>
  <si>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</si>
  <si>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</si>
  <si>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</si>
  <si>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</si>
  <si>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</si>
  <si>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</si>
  <si>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</si>
  <si>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</si>
  <si>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</si>
  <si>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</si>
  <si>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</si>
  <si>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</si>
  <si>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</si>
  <si>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</si>
  <si>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</si>
  <si>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</si>
  <si>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</si>
  <si>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</si>
  <si>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</si>
  <si>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</si>
  <si>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</si>
  <si>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</si>
  <si>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</si>
  <si>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</si>
  <si>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</si>
  <si>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</si>
  <si>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</si>
  <si>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</si>
  <si>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</si>
  <si>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</si>
  <si>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</si>
  <si>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</si>
  <si>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</si>
  <si>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</si>
  <si>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</si>
  <si>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</si>
  <si>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</si>
  <si>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</si>
  <si>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</si>
  <si>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</si>
  <si>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</si>
  <si>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</si>
  <si>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</si>
  <si>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</si>
  <si>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</si>
  <si>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</si>
  <si>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</si>
  <si>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</si>
  <si>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</si>
  <si>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</si>
  <si>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</si>
  <si>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</si>
  <si>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</si>
  <si>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</si>
  <si>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</si>
  <si>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</si>
  <si>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</si>
  <si>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</si>
  <si>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</si>
  <si>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</si>
  <si>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</si>
  <si>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</si>
  <si>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</si>
  <si>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</si>
  <si>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</si>
  <si>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</si>
  <si>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</si>
  <si>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</si>
  <si>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</si>
  <si>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</si>
  <si>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</si>
  <si>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</si>
  <si>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</si>
  <si>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</si>
  <si>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</si>
  <si>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</si>
  <si>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</si>
  <si>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</si>
  <si>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</si>
  <si>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</si>
  <si>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</si>
  <si>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</si>
  <si>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</si>
  <si>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</si>
  <si>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</si>
  <si>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</si>
  <si>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</si>
  <si>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</si>
  <si>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</si>
  <si>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</si>
  <si>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</si>
  <si>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</si>
  <si>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</si>
  <si>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</si>
  <si>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</si>
  <si>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</si>
  <si>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</si>
  <si>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</si>
  <si>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</si>
  <si>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</si>
  <si>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</si>
  <si>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</si>
  <si>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</si>
  <si>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</si>
  <si>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</si>
  <si>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</si>
  <si>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</si>
  <si>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</si>
  <si>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</si>
  <si>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</si>
  <si>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</si>
  <si>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</si>
  <si>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</si>
  <si>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</si>
  <si>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</si>
  <si>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</si>
  <si>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</si>
  <si>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</si>
  <si>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</si>
  <si>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</si>
  <si>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</si>
  <si>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</si>
  <si>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</si>
  <si>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</si>
  <si>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</si>
  <si>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</si>
  <si>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</si>
  <si>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</si>
  <si>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</si>
  <si>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</si>
  <si>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</si>
  <si>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</si>
  <si>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</si>
  <si>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</si>
  <si>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</si>
  <si>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</si>
  <si>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</si>
  <si>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</si>
  <si>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</si>
  <si>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</si>
  <si>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</si>
  <si>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</si>
  <si>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</si>
  <si>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</si>
  <si>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</si>
  <si>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</si>
  <si>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</si>
  <si>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</si>
  <si>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</si>
  <si>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</si>
  <si>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</si>
  <si>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</si>
  <si>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</si>
  <si>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</si>
  <si>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</si>
  <si>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</si>
  <si>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</si>
  <si>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</si>
  <si>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</si>
  <si>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</si>
  <si>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</si>
  <si>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</si>
  <si>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</si>
  <si>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</si>
  <si>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</si>
  <si>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</si>
  <si>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</si>
  <si>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</si>
  <si>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</si>
  <si>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</si>
  <si>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</si>
  <si>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</si>
  <si>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</si>
  <si>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</si>
  <si>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</si>
  <si>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</si>
  <si>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</si>
  <si>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</si>
  <si>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</si>
  <si>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</si>
  <si>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</si>
  <si>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</si>
  <si>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</si>
  <si>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</si>
  <si>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</si>
  <si>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</si>
  <si>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</si>
  <si>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</si>
  <si>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</si>
  <si>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</si>
  <si>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</si>
  <si>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</si>
  <si>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</si>
  <si>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</si>
  <si>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</si>
  <si>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</si>
  <si>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</si>
  <si>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</si>
  <si>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</si>
  <si>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</si>
  <si>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</si>
  <si>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</si>
  <si>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</si>
  <si>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</si>
  <si>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</si>
  <si>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</si>
  <si>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</si>
  <si>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</si>
  <si>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</si>
  <si>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</si>
  <si>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</si>
  <si>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</si>
  <si>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</si>
  <si>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</si>
  <si>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</si>
  <si>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</si>
  <si>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</si>
  <si>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</si>
  <si>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</si>
  <si>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</si>
  <si>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</si>
  <si>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</si>
  <si>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</si>
  <si>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</si>
  <si>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</si>
  <si>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</si>
  <si>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</si>
  <si>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</si>
  <si>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</si>
  <si>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</si>
  <si>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</si>
  <si>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</si>
  <si>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</si>
  <si>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</si>
  <si>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</si>
  <si>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</si>
  <si>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</si>
  <si>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</si>
  <si>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</si>
  <si>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</si>
  <si>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</si>
  <si>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</si>
  <si>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</si>
  <si>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</si>
  <si>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</si>
  <si>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</si>
  <si>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</si>
  <si>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</si>
  <si>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</si>
  <si>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</si>
  <si>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</si>
  <si>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</si>
  <si>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</si>
  <si>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</si>
  <si>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</si>
  <si>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</si>
  <si>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</si>
  <si>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</si>
  <si>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</si>
  <si>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</si>
  <si>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</si>
  <si>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</si>
  <si>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</si>
  <si>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</si>
  <si>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</si>
  <si>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</si>
  <si>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</si>
  <si>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</si>
  <si>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</si>
  <si>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</si>
  <si>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</si>
  <si>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</si>
  <si>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</si>
  <si>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</si>
  <si>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</si>
  <si>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</si>
  <si>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</si>
  <si>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</si>
  <si>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</si>
  <si>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</si>
  <si>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</si>
  <si>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</si>
  <si>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</si>
  <si>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</si>
  <si>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</si>
  <si>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</si>
  <si>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</si>
  <si>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</si>
  <si>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</si>
  <si>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</si>
  <si>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</si>
  <si>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</si>
  <si>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</si>
  <si>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</si>
  <si>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</si>
  <si>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</si>
  <si>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</si>
  <si>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</si>
  <si>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</si>
  <si>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</si>
  <si>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</si>
  <si>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</si>
  <si>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</si>
  <si>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</si>
  <si>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</si>
  <si>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</si>
  <si>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</si>
  <si>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</si>
  <si>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</si>
  <si>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</si>
  <si>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</si>
  <si>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</si>
  <si>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</si>
  <si>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</si>
  <si>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</si>
  <si>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</si>
  <si>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</si>
  <si>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</si>
  <si>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</si>
  <si>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</si>
  <si>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</si>
  <si>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</si>
  <si>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</si>
  <si>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</si>
  <si>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</si>
  <si>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</si>
  <si>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</si>
  <si>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</si>
  <si>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</si>
  <si>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</si>
  <si>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</si>
  <si>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</si>
  <si>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</si>
  <si>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</si>
  <si>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</si>
  <si>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</si>
  <si>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</si>
  <si>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</si>
  <si>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</si>
  <si>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</si>
  <si>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</si>
  <si>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</si>
  <si>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</si>
  <si>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</si>
  <si>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</si>
  <si>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</si>
  <si>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</si>
  <si>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</si>
  <si>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</si>
  <si>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</si>
  <si>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</si>
  <si>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</si>
  <si>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</si>
  <si>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</si>
  <si>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</si>
  <si>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</si>
  <si>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</si>
  <si>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</si>
  <si>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</si>
  <si>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</si>
  <si>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</si>
  <si>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</si>
  <si>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</si>
  <si>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</si>
  <si>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</si>
  <si>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</si>
  <si>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</si>
  <si>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</si>
  <si>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</si>
  <si>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</si>
  <si>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</si>
  <si>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</si>
  <si>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</si>
  <si>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</si>
  <si>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</si>
  <si>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</si>
  <si>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</si>
  <si>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</si>
  <si>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</si>
  <si>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</si>
  <si>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</si>
  <si>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</si>
  <si>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</si>
  <si>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</si>
  <si>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</si>
  <si>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</si>
  <si>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</si>
  <si>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</si>
  <si>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</si>
  <si>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</si>
  <si>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</si>
  <si>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</si>
  <si>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</si>
  <si>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</si>
  <si>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</si>
  <si>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</si>
  <si>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</si>
  <si>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</si>
  <si>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</si>
  <si>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</si>
  <si>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</si>
  <si>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</si>
  <si>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</si>
  <si>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</si>
  <si>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</si>
  <si>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</si>
  <si>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</si>
  <si>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</si>
  <si>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</si>
  <si>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</si>
  <si>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</si>
  <si>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</si>
  <si>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</si>
  <si>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</si>
  <si>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</si>
  <si>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</si>
  <si>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</si>
  <si>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</si>
  <si>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</si>
  <si>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</si>
  <si>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</si>
  <si>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</si>
  <si>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</si>
  <si>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</si>
  <si>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</si>
  <si>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</si>
  <si>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</si>
  <si>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</si>
  <si>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</si>
  <si>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</si>
  <si>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</si>
  <si>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</si>
  <si>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</si>
  <si>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</si>
  <si>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</si>
  <si>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</si>
  <si>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</si>
  <si>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</si>
  <si>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</si>
  <si>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</si>
  <si>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</si>
  <si>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</si>
  <si>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</si>
  <si>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</si>
  <si>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</si>
  <si>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</si>
  <si>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</si>
  <si>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</si>
  <si>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</si>
  <si>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</si>
  <si>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</si>
  <si>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</si>
  <si>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</si>
  <si>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</si>
  <si>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</si>
  <si>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</si>
  <si>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</si>
  <si>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</si>
  <si>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</si>
  <si>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</si>
  <si>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</si>
  <si>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</si>
  <si>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</si>
  <si>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</si>
  <si>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</si>
  <si>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</si>
  <si>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</si>
  <si>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</si>
  <si>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</si>
  <si>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</si>
  <si>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</si>
  <si>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</si>
  <si>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</si>
  <si>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</si>
  <si>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</si>
  <si>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</si>
  <si>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</si>
  <si>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</si>
  <si>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</si>
  <si>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</si>
  <si>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</si>
  <si>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</si>
  <si>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</si>
  <si>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</si>
  <si>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</si>
  <si>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</si>
  <si>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</si>
  <si>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</si>
  <si>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</si>
  <si>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</si>
  <si>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</si>
  <si>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</si>
  <si>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</si>
  <si>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</si>
  <si>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</si>
  <si>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</si>
  <si>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</si>
  <si>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</si>
  <si>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</si>
  <si>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</si>
  <si>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</si>
  <si>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</si>
  <si>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</si>
  <si>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</si>
  <si>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</si>
  <si>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</si>
  <si>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</si>
  <si>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</si>
  <si>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</si>
  <si>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</si>
  <si>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</si>
  <si>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</si>
  <si>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</si>
  <si>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</si>
  <si>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</si>
  <si>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</si>
  <si>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</si>
  <si>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</si>
  <si>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</si>
  <si>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</si>
  <si>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</si>
  <si>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</si>
  <si>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</si>
  <si>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</si>
  <si>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</si>
  <si>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</si>
  <si>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</si>
  <si>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</si>
  <si>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</si>
  <si>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</si>
  <si>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</si>
  <si>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</si>
  <si>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</si>
  <si>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</si>
  <si>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</si>
  <si>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</si>
  <si>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</si>
  <si>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</si>
  <si>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</si>
  <si>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</si>
  <si>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</si>
  <si>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</si>
  <si>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</si>
  <si>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</si>
  <si>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</si>
  <si>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</si>
  <si>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</si>
  <si>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</si>
  <si>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</si>
  <si>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</si>
  <si>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</si>
  <si>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</si>
  <si>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</si>
  <si>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</si>
  <si>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</si>
  <si>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</si>
  <si>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</si>
  <si>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</si>
  <si>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</si>
  <si>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</si>
  <si>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</si>
  <si>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</si>
  <si>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</si>
  <si>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</si>
  <si>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</si>
  <si>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</si>
  <si>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</si>
  <si>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</si>
  <si>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</si>
  <si>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</si>
  <si>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</si>
  <si>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</si>
  <si>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</si>
  <si>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</si>
  <si>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</si>
  <si>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</si>
  <si>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</si>
  <si>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</si>
  <si>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</si>
  <si>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</si>
  <si>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</si>
  <si>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</si>
  <si>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</si>
  <si>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</si>
  <si>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</si>
  <si>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</si>
  <si>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</si>
  <si>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</si>
  <si>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</si>
  <si>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</si>
  <si>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</si>
  <si>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</si>
  <si>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</si>
  <si>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</si>
  <si>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</si>
  <si>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</si>
  <si>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</si>
  <si>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</si>
  <si>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</si>
  <si>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</si>
  <si>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</si>
  <si>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</si>
  <si>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</si>
  <si>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</si>
  <si>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</si>
  <si>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</si>
  <si>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</si>
  <si>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</si>
  <si>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</si>
  <si>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</si>
  <si>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</si>
  <si>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</si>
  <si>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</si>
  <si>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</si>
  <si>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</si>
  <si>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</si>
  <si>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</si>
  <si>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</si>
  <si>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</si>
  <si>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</si>
  <si>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</si>
  <si>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</si>
  <si>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</si>
  <si>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</si>
  <si>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</si>
  <si>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</si>
  <si>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</si>
  <si>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</si>
  <si>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</si>
  <si>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</si>
  <si>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</si>
  <si>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</si>
  <si>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</si>
  <si>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</si>
  <si>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</si>
  <si>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</si>
  <si>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</si>
  <si>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</si>
  <si>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</si>
  <si>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</si>
  <si>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</si>
  <si>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</si>
  <si>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</si>
  <si>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</si>
  <si>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</si>
  <si>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</si>
  <si>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</si>
  <si>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</si>
  <si>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</si>
  <si>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</si>
  <si>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</si>
  <si>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</si>
  <si>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</si>
  <si>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</si>
  <si>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</si>
  <si>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</si>
  <si>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</si>
  <si>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</si>
  <si>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</si>
  <si>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</si>
  <si>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</si>
  <si>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</si>
  <si>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</si>
  <si>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</si>
  <si>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</si>
  <si>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</si>
  <si>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</si>
  <si>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</si>
  <si>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</si>
  <si>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</si>
  <si>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</si>
  <si>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</si>
  <si>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</si>
  <si>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</si>
  <si>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</si>
  <si>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</si>
  <si>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</si>
  <si>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</si>
  <si>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</si>
  <si>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</si>
  <si>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</si>
  <si>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</si>
  <si>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</si>
  <si>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</si>
  <si>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</si>
  <si>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</si>
  <si>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</si>
  <si>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</si>
  <si>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</si>
  <si>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</si>
  <si>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</si>
  <si>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</si>
  <si>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</si>
  <si>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</si>
  <si>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</si>
  <si>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</si>
  <si>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</si>
  <si>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</si>
  <si>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</si>
  <si>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</si>
  <si>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</si>
  <si>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</si>
  <si>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</si>
  <si>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</si>
  <si>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</si>
  <si>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</si>
  <si>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</si>
  <si>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</si>
  <si>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</si>
  <si>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</si>
  <si>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</si>
  <si>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</si>
  <si>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</si>
  <si>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</si>
  <si>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</si>
  <si>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</si>
  <si>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</si>
  <si>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</si>
  <si>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</si>
  <si>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</si>
  <si>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</si>
  <si>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</si>
  <si>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</si>
  <si>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</si>
  <si>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</si>
  <si>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</si>
  <si>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</si>
  <si>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</si>
  <si>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</si>
  <si>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</si>
  <si>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</si>
  <si>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</si>
  <si>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</si>
  <si>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</si>
  <si>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</si>
  <si>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</si>
  <si>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</si>
  <si>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</si>
  <si>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</si>
  <si>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</si>
  <si>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</si>
  <si>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</si>
  <si>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</si>
  <si>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</si>
  <si>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</si>
  <si>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</si>
  <si>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</si>
  <si>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</si>
  <si>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</si>
  <si>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</si>
  <si>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</si>
  <si>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</si>
  <si>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</si>
  <si>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</si>
  <si>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</si>
  <si>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</si>
  <si>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</si>
  <si>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</si>
  <si>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</si>
  <si>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</si>
  <si>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</si>
  <si>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</si>
  <si>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</si>
  <si>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</si>
  <si>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</si>
  <si>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</si>
  <si>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</si>
  <si>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</si>
  <si>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</si>
  <si>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</si>
  <si>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</si>
  <si>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</si>
  <si>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</si>
  <si>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</si>
  <si>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</si>
  <si>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</si>
  <si>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</si>
  <si>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</si>
  <si>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</si>
  <si>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</si>
  <si>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</si>
  <si>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</si>
  <si>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</si>
  <si>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</si>
  <si>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</si>
  <si>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</si>
  <si>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</si>
  <si>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</si>
  <si>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</si>
  <si>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</si>
  <si>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</si>
  <si>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</si>
  <si>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</si>
  <si>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</si>
  <si>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</si>
  <si>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</si>
  <si>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</si>
  <si>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</si>
  <si>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</si>
  <si>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</si>
  <si>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</si>
  <si>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</si>
  <si>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</si>
  <si>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</si>
  <si>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</si>
  <si>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</si>
  <si>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</si>
  <si>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</si>
  <si>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</si>
  <si>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</si>
  <si>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</si>
  <si>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</si>
  <si>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</si>
  <si>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</si>
  <si>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</si>
  <si>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</si>
  <si>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</si>
  <si>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</si>
  <si>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</si>
  <si>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</si>
  <si>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</si>
  <si>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</si>
  <si>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</si>
  <si>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</si>
  <si>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</si>
  <si>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</si>
  <si>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</si>
  <si>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</si>
  <si>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</si>
  <si>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</si>
  <si>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</si>
  <si>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</si>
  <si>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</si>
  <si>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</si>
  <si>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</si>
  <si>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</si>
  <si>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</si>
  <si>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</si>
  <si>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</si>
  <si>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</si>
  <si>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</si>
  <si>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</si>
  <si>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</si>
  <si>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</si>
  <si>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</si>
  <si>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</si>
  <si>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</si>
  <si>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</si>
  <si>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</si>
  <si>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</si>
  <si>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</si>
  <si>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</si>
  <si>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</si>
  <si>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</si>
  <si>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</si>
  <si>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</si>
  <si>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</si>
  <si>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</si>
  <si>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</si>
  <si>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</si>
  <si>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</si>
  <si>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</si>
  <si>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</si>
  <si>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</si>
  <si>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</si>
  <si>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</si>
  <si>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</si>
  <si>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</si>
  <si>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</si>
  <si>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</si>
  <si>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</si>
  <si>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</si>
  <si>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</si>
  <si>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</si>
  <si>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</si>
  <si>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</si>
  <si>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</si>
  <si>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</si>
  <si>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</si>
  <si>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</si>
  <si>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</si>
  <si>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</si>
  <si>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</si>
  <si>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</si>
  <si>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</si>
  <si>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</si>
  <si>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</si>
  <si>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</si>
  <si>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</si>
  <si>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</si>
  <si>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</si>
  <si>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</si>
  <si>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</si>
  <si>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</si>
  <si>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</si>
  <si>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</si>
  <si>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</si>
  <si>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</si>
  <si>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</si>
  <si>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</si>
  <si>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</si>
  <si>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</si>
  <si>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</si>
  <si>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</si>
  <si>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</si>
  <si>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</si>
  <si>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</si>
  <si>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</si>
  <si>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</si>
  <si>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</si>
  <si>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</si>
  <si>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</si>
  <si>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</si>
  <si>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</si>
  <si>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</si>
  <si>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</si>
  <si>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</si>
  <si>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</si>
  <si>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</si>
  <si>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</si>
  <si>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</si>
  <si>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</si>
  <si>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</si>
  <si>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</si>
  <si>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</si>
  <si>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</si>
  <si>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</si>
  <si>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</si>
  <si>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</si>
  <si>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</si>
  <si>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</si>
  <si>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</si>
  <si>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</si>
  <si>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</si>
  <si>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</si>
  <si>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</si>
  <si>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</si>
  <si>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</si>
  <si>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</si>
  <si>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</si>
  <si>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</si>
  <si>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</si>
  <si>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</si>
  <si>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</si>
  <si>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</si>
  <si>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</si>
  <si>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</si>
  <si>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</si>
  <si>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</si>
  <si>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</si>
  <si>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</si>
  <si>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</si>
  <si>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</si>
  <si>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</si>
  <si>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</si>
  <si>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</si>
  <si>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</si>
  <si>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</si>
  <si>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</si>
  <si>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</si>
  <si>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</si>
  <si>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</si>
  <si>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</si>
  <si>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</si>
  <si>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</si>
  <si>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</si>
  <si>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</si>
  <si>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</si>
  <si>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</si>
  <si>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</si>
  <si>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</si>
  <si>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</si>
  <si>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</si>
  <si>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</si>
  <si>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</si>
  <si>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</si>
  <si>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</si>
  <si>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</si>
  <si>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</si>
  <si>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</si>
  <si>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</si>
  <si>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</si>
  <si>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</si>
  <si>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</si>
  <si>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</si>
  <si>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</si>
  <si>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</si>
  <si>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</si>
  <si>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</si>
  <si>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</si>
  <si>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</si>
  <si>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</si>
  <si>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</si>
  <si>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</si>
  <si>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</si>
  <si>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</si>
  <si>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</si>
  <si>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</si>
  <si>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</si>
  <si>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</si>
  <si>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</si>
  <si>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</si>
  <si>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</si>
  <si>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</si>
  <si>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</si>
  <si>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</si>
  <si>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</si>
  <si>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</si>
  <si>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</si>
  <si>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</si>
  <si>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</si>
  <si>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</si>
  <si>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</si>
  <si>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</si>
  <si>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</si>
  <si>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</si>
  <si>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</si>
  <si>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</si>
  <si>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</si>
  <si>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</si>
  <si>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</si>
  <si>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</si>
  <si>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</si>
  <si>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</si>
  <si>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</si>
  <si>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</si>
  <si>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</si>
  <si>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</si>
  <si>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</si>
  <si>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</si>
  <si>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</si>
  <si>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</si>
  <si>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</si>
  <si>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</si>
  <si>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</si>
  <si>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</si>
  <si>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</si>
  <si>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</si>
  <si>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</si>
  <si>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</si>
  <si>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</si>
  <si>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</si>
  <si>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</si>
  <si>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</si>
  <si>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</si>
  <si>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</si>
  <si>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</si>
  <si>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</si>
  <si>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</si>
  <si>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</si>
  <si>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</si>
  <si>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</si>
  <si>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</si>
  <si>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</si>
  <si>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</si>
  <si>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</si>
  <si>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</si>
  <si>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</si>
  <si>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</si>
  <si>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</si>
  <si>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</si>
  <si>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</si>
  <si>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</si>
  <si>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</si>
  <si>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</si>
  <si>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</si>
  <si>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</si>
  <si>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</si>
  <si>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</si>
  <si>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</si>
  <si>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</si>
  <si>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</si>
  <si>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</si>
  <si>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</si>
  <si>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</si>
  <si>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</si>
  <si>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</si>
  <si>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</si>
  <si>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</si>
  <si>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</si>
  <si>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</si>
  <si>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</si>
  <si>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</si>
  <si>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</si>
  <si>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</si>
  <si>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</si>
  <si>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</si>
  <si>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</si>
  <si>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</si>
  <si>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</si>
  <si>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</si>
  <si>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</si>
  <si>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</si>
  <si>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</si>
  <si>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</si>
  <si>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</si>
  <si>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</si>
  <si>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</si>
  <si>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</si>
  <si>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</si>
  <si>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</si>
  <si>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</si>
  <si>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</si>
  <si>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</si>
  <si>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</si>
  <si>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</si>
  <si>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</si>
  <si>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</si>
  <si>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</si>
  <si>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</si>
  <si>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</si>
  <si>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</si>
  <si>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</si>
  <si>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</si>
  <si>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</si>
  <si>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</si>
  <si>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</si>
  <si>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</si>
  <si>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</si>
  <si>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</si>
  <si>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</si>
  <si>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</si>
  <si>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</si>
  <si>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</si>
  <si>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</si>
  <si>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</si>
  <si>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</si>
  <si>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</si>
  <si>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</si>
  <si>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</si>
  <si>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</si>
  <si>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</si>
  <si>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</si>
  <si>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</si>
  <si>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</si>
  <si>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</si>
  <si>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</si>
  <si>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</si>
  <si>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</si>
  <si>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</si>
  <si>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</si>
  <si>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</si>
  <si>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</si>
  <si>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</si>
  <si>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</si>
  <si>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</si>
  <si>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</si>
  <si>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</si>
  <si>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</si>
  <si>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</si>
  <si>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</si>
  <si>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</si>
  <si>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</si>
  <si>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</si>
  <si>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</si>
  <si>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</si>
  <si>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</si>
  <si>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</si>
  <si>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</si>
  <si>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</si>
  <si>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</si>
  <si>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</si>
  <si>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</si>
  <si>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</si>
  <si>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</si>
  <si>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</si>
  <si>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</si>
  <si>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</si>
  <si>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</si>
  <si>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</si>
  <si>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</si>
  <si>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</si>
  <si>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</si>
  <si>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</si>
  <si>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</si>
  <si>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</si>
  <si>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</si>
  <si>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</si>
  <si>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</si>
  <si>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</si>
  <si>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</si>
  <si>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</si>
  <si>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</si>
  <si>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</si>
  <si>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</si>
  <si>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</si>
  <si>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</si>
  <si>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</si>
  <si>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</si>
  <si>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</si>
  <si>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</si>
  <si>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</si>
  <si>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</si>
  <si>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</si>
  <si>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</si>
  <si>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</si>
  <si>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</si>
  <si>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</si>
  <si>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</si>
  <si>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</si>
  <si>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</si>
  <si>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</si>
  <si>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</si>
  <si>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</si>
  <si>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</si>
  <si>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</si>
  <si>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</si>
  <si>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</si>
  <si>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</si>
  <si>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</si>
  <si>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</si>
  <si>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</si>
  <si>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</si>
  <si>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</si>
  <si>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</si>
  <si>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</si>
  <si>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</si>
  <si>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</si>
  <si>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</si>
  <si>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</si>
  <si>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</si>
  <si>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</si>
  <si>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</si>
  <si>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</si>
  <si>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</si>
  <si>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</si>
  <si>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</si>
  <si>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</si>
  <si>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</si>
  <si>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</si>
  <si>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</si>
  <si>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</si>
  <si>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</si>
  <si>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</si>
  <si>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</si>
  <si>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</si>
  <si>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</si>
  <si>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</si>
  <si>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</si>
  <si>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</si>
  <si>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</si>
  <si>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</si>
  <si>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</si>
  <si>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</si>
  <si>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</si>
  <si>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</si>
  <si>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</si>
  <si>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</si>
  <si>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</si>
  <si>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</si>
  <si>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</si>
  <si>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</si>
  <si>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</si>
  <si>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</si>
  <si>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</si>
  <si>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</si>
  <si>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</si>
  <si>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</si>
  <si>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</si>
  <si>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</si>
  <si>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</si>
  <si>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</si>
  <si>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</si>
  <si>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</si>
  <si>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</si>
  <si>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</si>
  <si>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</si>
  <si>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</si>
  <si>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</si>
  <si>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</si>
  <si>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</si>
  <si>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</si>
  <si>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</si>
  <si>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</si>
  <si>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</si>
  <si>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</si>
  <si>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</si>
  <si>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</si>
  <si>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</si>
  <si>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</si>
  <si>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</si>
  <si>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</si>
  <si>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</si>
  <si>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</si>
  <si>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</si>
  <si>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</si>
  <si>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</si>
  <si>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</si>
  <si>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</si>
  <si>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</si>
  <si>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</si>
  <si>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</si>
  <si>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</si>
  <si>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</si>
  <si>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</si>
  <si>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</si>
  <si>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</si>
  <si>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</si>
  <si>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</si>
  <si>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</si>
  <si>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</si>
  <si>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</si>
  <si>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</si>
  <si>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</si>
  <si>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</si>
  <si>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</si>
  <si>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</si>
  <si>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</si>
  <si>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</si>
  <si>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</si>
  <si>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</si>
  <si>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</si>
  <si>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</si>
  <si>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</si>
  <si>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</si>
  <si>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</si>
  <si>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</si>
  <si>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</si>
  <si>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</si>
  <si>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</si>
  <si>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</si>
  <si>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</si>
  <si>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</si>
  <si>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</si>
  <si>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</si>
  <si>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</si>
  <si>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</si>
  <si>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</si>
  <si>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</si>
  <si>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</si>
  <si>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</si>
  <si>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</si>
  <si>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</si>
  <si>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</si>
  <si>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</si>
  <si>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</si>
  <si>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</si>
  <si>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</si>
  <si>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</si>
  <si>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</si>
  <si>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</si>
  <si>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</si>
  <si>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</si>
  <si>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</si>
  <si>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</si>
  <si>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</si>
  <si>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</si>
  <si>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</si>
  <si>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</si>
  <si>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</si>
  <si>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</si>
  <si>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</si>
  <si>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</si>
  <si>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</si>
  <si>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</si>
  <si>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</si>
  <si>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</si>
  <si>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</si>
  <si>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</si>
  <si>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</si>
  <si>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</si>
  <si>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</si>
  <si>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</si>
  <si>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</si>
  <si>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</si>
  <si>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</si>
  <si>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</si>
  <si>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</si>
  <si>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</si>
  <si>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</si>
  <si>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</si>
  <si>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</si>
  <si>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</si>
  <si>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</si>
  <si>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</si>
  <si>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</si>
  <si>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</si>
  <si>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</si>
  <si>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</si>
  <si>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</si>
  <si>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</si>
  <si>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</si>
  <si>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</si>
  <si>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</si>
  <si>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</si>
  <si>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</si>
  <si>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</si>
  <si>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</si>
  <si>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</si>
  <si>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</si>
  <si>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</si>
  <si>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</si>
  <si>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</si>
  <si>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</si>
  <si>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</si>
  <si>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</si>
  <si>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</si>
  <si>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</si>
  <si>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</si>
  <si>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</si>
  <si>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</si>
  <si>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</si>
  <si>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</si>
  <si>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</si>
  <si>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</si>
  <si>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</si>
  <si>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</si>
  <si>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</si>
  <si>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</si>
  <si>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</si>
  <si>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</si>
  <si>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</si>
  <si>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</si>
  <si>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</si>
  <si>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</si>
  <si>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</si>
  <si>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</si>
  <si>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</si>
  <si>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</si>
  <si>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</si>
  <si>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</si>
  <si>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</si>
  <si>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</si>
  <si>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</si>
  <si>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</si>
  <si>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</si>
  <si>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</si>
  <si>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</si>
  <si>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</si>
  <si>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</si>
  <si>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</si>
  <si>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</si>
  <si>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</si>
  <si>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</si>
  <si>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</si>
  <si>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</si>
  <si>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</si>
  <si>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</si>
  <si>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</si>
  <si>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</si>
  <si>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</si>
  <si>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</si>
  <si>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</si>
  <si>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</si>
  <si>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</si>
  <si>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</si>
  <si>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</si>
  <si>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</si>
  <si>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</si>
  <si>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</si>
  <si>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</si>
  <si>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</si>
  <si>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</si>
  <si>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</si>
  <si>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</si>
  <si>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</si>
  <si>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</si>
  <si>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</si>
  <si>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</si>
  <si>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</si>
  <si>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</si>
  <si>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</si>
  <si>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</si>
  <si>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</si>
  <si>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</si>
  <si>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</si>
  <si>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</si>
  <si>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</si>
  <si>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</si>
  <si>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</si>
  <si>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</si>
  <si>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</si>
  <si>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</si>
  <si>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</si>
  <si>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</si>
  <si>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</si>
  <si>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</si>
  <si>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</si>
  <si>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</si>
  <si>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</si>
  <si>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</si>
  <si>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</si>
  <si>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</si>
  <si>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</si>
  <si>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</si>
  <si>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</si>
  <si>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</si>
  <si>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</si>
  <si>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</si>
  <si>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</si>
  <si>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</si>
  <si>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</si>
  <si>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</si>
  <si>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</si>
  <si>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</si>
  <si>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</si>
  <si>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</si>
  <si>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</si>
  <si>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</si>
  <si>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</si>
  <si>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</si>
  <si>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</si>
  <si>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</si>
  <si>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</si>
  <si>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</si>
  <si>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</si>
  <si>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</si>
  <si>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</si>
  <si>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</si>
  <si>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</si>
  <si>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</si>
  <si>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</si>
  <si>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</si>
  <si>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</si>
  <si>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</si>
  <si>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</si>
  <si>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</si>
  <si>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</si>
  <si>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</si>
  <si>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</si>
  <si>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</si>
  <si>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</si>
  <si>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</si>
  <si>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</si>
  <si>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</si>
  <si>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</si>
  <si>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</si>
  <si>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</si>
  <si>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</si>
  <si>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</si>
  <si>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</si>
  <si>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</si>
  <si>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</si>
  <si>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</si>
  <si>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</si>
  <si>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</si>
  <si>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</si>
  <si>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</si>
  <si>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</si>
  <si>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</si>
  <si>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</si>
  <si>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</si>
  <si>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</si>
  <si>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</si>
  <si>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</si>
  <si>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</si>
  <si>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</si>
  <si>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</si>
  <si>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</si>
  <si>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</si>
  <si>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</si>
  <si>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</si>
  <si>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</si>
  <si>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</si>
  <si>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</si>
  <si>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</si>
  <si>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</si>
  <si>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</si>
  <si>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</si>
  <si>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</si>
  <si>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</si>
  <si>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</si>
  <si>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</si>
  <si>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</si>
  <si>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</si>
  <si>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</si>
  <si>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</si>
  <si>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</si>
  <si>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</si>
  <si>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</si>
  <si>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</si>
  <si>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</si>
  <si>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</si>
  <si>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</si>
  <si>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</si>
  <si>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</si>
  <si>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</si>
  <si>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</si>
  <si>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</si>
  <si>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</si>
  <si>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</si>
  <si>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</si>
  <si>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</si>
  <si>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</si>
  <si>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</si>
  <si>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</si>
  <si>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</si>
  <si>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</si>
  <si>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</si>
  <si>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</si>
  <si>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</si>
  <si>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</si>
  <si>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</si>
  <si>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</si>
  <si>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</si>
  <si>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</si>
  <si>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</si>
  <si>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</si>
  <si>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</si>
  <si>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</si>
  <si>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</si>
  <si>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</si>
  <si>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</si>
  <si>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</si>
  <si>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</si>
  <si>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</si>
  <si>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</si>
  <si>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</si>
  <si>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</si>
  <si>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</si>
  <si>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</si>
  <si>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</si>
  <si>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</si>
  <si>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</si>
  <si>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</si>
  <si>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</si>
  <si>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</si>
  <si>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</si>
  <si>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</si>
  <si>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</si>
  <si>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</si>
  <si>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</si>
  <si>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</si>
  <si>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</si>
  <si>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</si>
  <si>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</si>
  <si>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</si>
  <si>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</si>
  <si>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</si>
  <si>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</si>
  <si>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</si>
  <si>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</si>
  <si>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</si>
  <si>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</si>
  <si>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</si>
  <si>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</si>
  <si>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</si>
  <si>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</si>
  <si>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</si>
  <si>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</si>
  <si>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</si>
  <si>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</si>
  <si>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</si>
  <si>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</si>
  <si>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</si>
  <si>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</si>
  <si>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</si>
  <si>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</si>
  <si>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</si>
  <si>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</si>
  <si>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</si>
  <si>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</si>
  <si>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</si>
  <si>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</si>
  <si>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</si>
  <si>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</si>
  <si>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</si>
  <si>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</si>
  <si>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</si>
  <si>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</si>
  <si>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</si>
  <si>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</si>
  <si>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</si>
  <si>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</si>
  <si>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</si>
  <si>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</si>
  <si>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</si>
  <si>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</si>
  <si>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</si>
  <si>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</si>
  <si>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</si>
  <si>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</si>
  <si>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</si>
  <si>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</si>
  <si>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</si>
  <si>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</si>
  <si>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</si>
  <si>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</si>
  <si>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</si>
  <si>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</si>
  <si>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</si>
  <si>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</si>
  <si>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</si>
  <si>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</si>
  <si>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</si>
  <si>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</si>
  <si>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</si>
  <si>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</si>
  <si>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</si>
  <si>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</si>
  <si>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</si>
  <si>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</si>
  <si>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</si>
  <si>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</si>
  <si>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</si>
  <si>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</si>
  <si>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</si>
  <si>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</si>
  <si>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</si>
  <si>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</si>
  <si>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</si>
  <si>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</si>
  <si>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</si>
  <si>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</si>
  <si>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</si>
  <si>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</si>
  <si>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</si>
  <si>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</si>
  <si>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</si>
  <si>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</si>
  <si>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</si>
  <si>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</si>
  <si>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</si>
  <si>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</si>
  <si>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</si>
  <si>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</si>
  <si>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</si>
  <si>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</si>
  <si>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</si>
  <si>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</si>
  <si>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</si>
  <si>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</si>
  <si>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</si>
  <si>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</si>
  <si>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</si>
  <si>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</si>
  <si>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</si>
  <si>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</si>
  <si>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</si>
  <si>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</si>
  <si>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</si>
  <si>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</si>
  <si>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</si>
  <si>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</si>
  <si>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</si>
  <si>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</si>
  <si>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</si>
  <si>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</si>
  <si>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</si>
  <si>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</si>
  <si>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</si>
  <si>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</si>
  <si>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</si>
  <si>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</si>
  <si>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</si>
  <si>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</si>
  <si>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</si>
  <si>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</si>
  <si>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</si>
  <si>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</si>
  <si>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</si>
  <si>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</si>
  <si>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</si>
  <si>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</si>
  <si>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</si>
  <si>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</si>
  <si>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</si>
  <si>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</si>
  <si>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</si>
  <si>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</si>
  <si>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</si>
  <si>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</si>
  <si>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</si>
  <si>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</si>
  <si>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</si>
  <si>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</si>
  <si>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</si>
  <si>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</si>
  <si>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</si>
  <si>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</si>
  <si>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</si>
  <si>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</si>
  <si>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</si>
  <si>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</si>
  <si>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</si>
  <si>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</si>
  <si>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</si>
  <si>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</si>
  <si>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</si>
  <si>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</si>
  <si>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</si>
  <si>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</si>
  <si>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</si>
  <si>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</si>
  <si>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</si>
  <si>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</si>
  <si>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</si>
  <si>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</si>
  <si>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</si>
  <si>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</si>
  <si>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</si>
  <si>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</si>
  <si>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</si>
  <si>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</si>
  <si>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</si>
  <si>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</si>
  <si>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</si>
  <si>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</si>
  <si>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</si>
  <si>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</si>
  <si>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</si>
  <si>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</si>
  <si>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</si>
  <si>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</si>
  <si>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</si>
  <si>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</si>
  <si>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</si>
  <si>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</si>
  <si>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</si>
  <si>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</si>
  <si>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</si>
  <si>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</si>
  <si>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</si>
  <si>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</si>
  <si>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</si>
  <si>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</si>
  <si>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</si>
  <si>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</si>
  <si>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</si>
  <si>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</si>
  <si>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</si>
  <si>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</si>
  <si>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</si>
  <si>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</si>
  <si>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</si>
  <si>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</si>
  <si>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</si>
  <si>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</si>
  <si>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</si>
  <si>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</si>
  <si>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</si>
  <si>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</si>
  <si>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</si>
  <si>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</si>
  <si>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</si>
  <si>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</si>
  <si>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</si>
  <si>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</si>
  <si>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</si>
  <si>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</si>
  <si>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</si>
  <si>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</si>
  <si>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</si>
  <si>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</si>
  <si>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</si>
  <si>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</si>
  <si>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</si>
  <si>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</si>
  <si>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</si>
  <si>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</si>
  <si>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</si>
  <si>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</si>
  <si>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</si>
  <si>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</si>
  <si>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</si>
  <si>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</si>
  <si>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</si>
  <si>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</si>
  <si>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</si>
  <si>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</si>
  <si>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</si>
  <si>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</si>
  <si>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</si>
  <si>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</si>
  <si>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</si>
  <si>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</si>
  <si>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</si>
  <si>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</si>
  <si>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</si>
  <si>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</si>
  <si>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</si>
  <si>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</si>
  <si>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</si>
  <si>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</si>
  <si>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</si>
  <si>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</si>
  <si>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</si>
  <si>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</si>
  <si>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</si>
  <si>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</si>
  <si>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</si>
  <si>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</si>
  <si>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</si>
  <si>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</si>
  <si>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</si>
  <si>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</si>
  <si>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</si>
  <si>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</si>
  <si>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</si>
  <si>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</si>
  <si>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</si>
  <si>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</si>
  <si>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</si>
  <si>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</si>
  <si>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</si>
  <si>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</si>
  <si>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</si>
  <si>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</si>
  <si>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</si>
  <si>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</si>
  <si>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</si>
  <si>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</si>
  <si>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</si>
  <si>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</si>
  <si>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</si>
  <si>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</si>
  <si>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</si>
  <si>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</si>
  <si>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</si>
  <si>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</si>
  <si>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</si>
  <si>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</si>
  <si>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</si>
  <si>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</si>
  <si>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</si>
  <si>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</si>
  <si>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</si>
  <si>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</si>
  <si>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</si>
  <si>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</si>
  <si>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</si>
  <si>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</si>
  <si>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</si>
  <si>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</si>
  <si>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</si>
  <si>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</si>
  <si>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</si>
  <si>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</si>
  <si>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</si>
  <si>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</si>
  <si>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</si>
  <si>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</si>
  <si>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</si>
  <si>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</si>
  <si>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</si>
  <si>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</si>
  <si>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</si>
  <si>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</si>
  <si>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</si>
  <si>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</si>
  <si>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</si>
  <si>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</si>
  <si>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</si>
  <si>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</si>
  <si>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</si>
  <si>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</si>
  <si>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</si>
  <si>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</si>
  <si>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</si>
  <si>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</si>
  <si>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</si>
  <si>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</si>
  <si>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</si>
  <si>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</si>
  <si>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</si>
  <si>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</si>
  <si>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</si>
  <si>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</si>
  <si>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</si>
  <si>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</si>
  <si>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</si>
  <si>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</si>
  <si>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</si>
  <si>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</si>
  <si>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</si>
  <si>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</si>
  <si>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</si>
  <si>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</si>
  <si>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</si>
  <si>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</si>
  <si>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</si>
  <si>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</si>
  <si>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</si>
  <si>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</si>
  <si>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</si>
  <si>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</si>
  <si>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</si>
  <si>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</si>
  <si>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</si>
  <si>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</si>
  <si>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</si>
  <si>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</si>
  <si>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</si>
  <si>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</si>
  <si>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</si>
  <si>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</si>
  <si>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</si>
  <si>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</si>
  <si>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</si>
  <si>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</si>
  <si>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</si>
  <si>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</si>
  <si>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</si>
  <si>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</si>
  <si>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</si>
  <si>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</si>
  <si>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</si>
  <si>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</si>
  <si>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</si>
  <si>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</si>
  <si>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</si>
  <si>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</si>
  <si>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</si>
  <si>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</si>
  <si>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</si>
  <si>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</si>
  <si>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</si>
  <si>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</si>
  <si>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</si>
  <si>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</si>
  <si>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</si>
  <si>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</si>
  <si>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</si>
  <si>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</si>
  <si>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</si>
  <si>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</si>
  <si>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</si>
  <si>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</si>
  <si>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</si>
  <si>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</si>
  <si>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</si>
  <si>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</si>
  <si>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</si>
  <si>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</si>
  <si>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</si>
  <si>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</si>
  <si>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</si>
  <si>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</si>
  <si>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</si>
  <si>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</si>
  <si>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</si>
  <si>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</si>
  <si>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</si>
  <si>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</si>
  <si>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</si>
  <si>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</si>
  <si>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</si>
  <si>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</si>
  <si>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</si>
  <si>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</si>
  <si>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</si>
  <si>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</si>
  <si>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</si>
  <si>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</si>
  <si>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</si>
  <si>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</si>
  <si>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</si>
  <si>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</si>
  <si>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</si>
  <si>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</si>
  <si>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</si>
  <si>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</si>
  <si>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</si>
  <si>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</si>
  <si>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</si>
  <si>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</si>
  <si>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</si>
  <si>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</si>
  <si>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</si>
  <si>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</si>
  <si>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</si>
  <si>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</si>
  <si>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</si>
  <si>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</si>
  <si>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</si>
  <si>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</si>
  <si>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</si>
  <si>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</si>
  <si>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</si>
  <si>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</si>
  <si>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</si>
  <si>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</si>
  <si>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</si>
  <si>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</si>
  <si>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</si>
  <si>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</si>
  <si>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</si>
  <si>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</si>
  <si>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</si>
  <si>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</si>
  <si>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</si>
  <si>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</si>
  <si>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</si>
  <si>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</si>
  <si>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</si>
  <si>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</si>
  <si>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</si>
  <si>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</si>
  <si>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</si>
  <si>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</si>
  <si>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</si>
  <si>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</si>
  <si>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</si>
  <si>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</si>
  <si>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</si>
  <si>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</si>
  <si>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</si>
  <si>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</si>
  <si>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</si>
  <si>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</si>
  <si>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</si>
  <si>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</si>
  <si>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</si>
  <si>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</si>
  <si>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</si>
  <si>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</si>
  <si>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</si>
  <si>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</si>
  <si>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</si>
  <si>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</si>
  <si>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</si>
  <si>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</si>
  <si>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</si>
  <si>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</si>
  <si>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</si>
  <si>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</si>
  <si>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</si>
  <si>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</si>
  <si>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</si>
  <si>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</si>
  <si>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</si>
  <si>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</si>
  <si>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</si>
  <si>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</si>
  <si>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</si>
  <si>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</si>
  <si>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</si>
  <si>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</si>
  <si>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</si>
  <si>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</si>
  <si>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</si>
  <si>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</si>
  <si>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</si>
  <si>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</si>
  <si>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</si>
  <si>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</si>
  <si>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</si>
  <si>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</si>
  <si>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</si>
  <si>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</si>
  <si>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</si>
  <si>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</si>
  <si>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</si>
  <si>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</si>
  <si>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</si>
  <si>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</si>
  <si>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</si>
  <si>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</si>
  <si>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</si>
  <si>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</si>
  <si>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</si>
  <si>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</si>
  <si>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</si>
  <si>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</si>
  <si>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</si>
  <si>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</si>
  <si>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</si>
  <si>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</si>
  <si>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</si>
  <si>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</si>
  <si>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</si>
  <si>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</si>
  <si>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</si>
  <si>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</si>
  <si>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</si>
  <si>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</si>
  <si>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</si>
  <si>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</si>
  <si>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</si>
  <si>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</si>
  <si>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</si>
  <si>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</si>
  <si>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</si>
  <si>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</si>
  <si>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</si>
  <si>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</si>
  <si>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</si>
  <si>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</si>
  <si>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</si>
  <si>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</si>
  <si>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</si>
  <si>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</si>
  <si>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</si>
  <si>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</si>
  <si>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</si>
  <si>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</si>
  <si>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</si>
  <si>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</si>
  <si>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</si>
  <si>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</si>
  <si>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</si>
  <si>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</si>
  <si>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</si>
  <si>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</si>
  <si>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</si>
  <si>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</si>
  <si>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</si>
  <si>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</si>
  <si>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</si>
  <si>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</si>
  <si>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</si>
  <si>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</si>
  <si>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</si>
  <si>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</si>
  <si>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</si>
  <si>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</si>
  <si>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</si>
  <si>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</si>
  <si>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</si>
  <si>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</si>
  <si>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</si>
  <si>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</si>
  <si>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</si>
  <si>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</si>
  <si>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</si>
  <si>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</si>
  <si>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</si>
  <si>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</si>
  <si>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</si>
  <si>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</si>
  <si>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</si>
  <si>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</si>
  <si>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</si>
  <si>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</si>
  <si>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</si>
  <si>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</si>
  <si>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</si>
  <si>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</si>
  <si>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</si>
  <si>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</si>
  <si>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</si>
  <si>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</si>
  <si>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</si>
  <si>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</si>
  <si>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</si>
  <si>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</si>
  <si>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</si>
  <si>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</si>
  <si>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</si>
  <si>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</si>
  <si>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</si>
  <si>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</si>
  <si>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</si>
  <si>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</si>
  <si>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</si>
  <si>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</si>
  <si>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</si>
  <si>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</si>
  <si>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</si>
  <si>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</si>
  <si>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</si>
  <si>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</si>
  <si>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</si>
  <si>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</si>
  <si>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</si>
  <si>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</si>
  <si>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</si>
  <si>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</si>
  <si>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</si>
  <si>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</si>
  <si>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</si>
  <si>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</si>
  <si>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</si>
  <si>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</si>
  <si>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</si>
  <si>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</si>
  <si>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</si>
  <si>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</si>
  <si>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</si>
  <si>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</si>
  <si>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</si>
  <si>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</si>
  <si>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</si>
  <si>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</si>
  <si>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</si>
  <si>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</si>
  <si>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</si>
  <si>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</si>
  <si>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</si>
  <si>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</si>
  <si>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</si>
  <si>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</si>
  <si>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</si>
  <si>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</si>
  <si>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</si>
  <si>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</si>
  <si>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</si>
  <si>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</si>
  <si>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</si>
  <si>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</si>
  <si>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</si>
  <si>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</si>
  <si>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</si>
  <si>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</si>
  <si>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</si>
  <si>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</si>
  <si>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</si>
  <si>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</si>
  <si>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</si>
  <si>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</si>
  <si>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</si>
  <si>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</si>
  <si>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</si>
  <si>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</si>
  <si>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</si>
  <si>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</si>
  <si>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</si>
  <si>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</si>
  <si>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</si>
  <si>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</si>
  <si>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</si>
  <si>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</si>
  <si>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</si>
  <si>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</si>
  <si>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</si>
  <si>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</si>
  <si>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</si>
  <si>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</si>
  <si>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</si>
  <si>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</si>
  <si>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</si>
  <si>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</si>
  <si>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</si>
  <si>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</si>
  <si>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</si>
  <si>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</si>
  <si>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</si>
  <si>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</si>
  <si>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</si>
  <si>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</si>
  <si>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</si>
  <si>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</si>
  <si>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</si>
  <si>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</si>
  <si>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</si>
  <si>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</si>
  <si>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</si>
  <si>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</si>
  <si>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</si>
  <si>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</si>
  <si>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</si>
  <si>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</si>
  <si>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</si>
  <si>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</si>
  <si>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</si>
  <si>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</si>
  <si>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</si>
  <si>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</si>
  <si>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</si>
  <si>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</si>
  <si>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</si>
  <si>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</si>
  <si>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</si>
  <si>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</si>
  <si>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</si>
  <si>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</si>
  <si>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</si>
  <si>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</si>
  <si>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</si>
  <si>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</si>
  <si>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</si>
  <si>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</si>
  <si>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</si>
  <si>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</si>
  <si>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</si>
  <si>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</si>
  <si>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</si>
  <si>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</si>
  <si>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</si>
  <si>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</si>
  <si>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</si>
  <si>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</si>
  <si>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</si>
  <si>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</si>
  <si>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</si>
  <si>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</si>
  <si>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</si>
  <si>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</si>
  <si>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</si>
  <si>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</si>
  <si>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</si>
  <si>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</si>
  <si>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</si>
  <si>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</si>
  <si>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</si>
  <si>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</si>
  <si>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</si>
  <si>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</si>
  <si>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</si>
  <si>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</si>
  <si>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</si>
  <si>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</si>
  <si>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</si>
  <si>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</si>
  <si>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</si>
  <si>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</si>
  <si>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</si>
  <si>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</si>
  <si>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</si>
  <si>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</si>
  <si>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</si>
  <si>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</si>
  <si>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</si>
  <si>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</si>
  <si>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</si>
  <si>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</si>
  <si>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</si>
  <si>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</si>
  <si>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</si>
  <si>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</si>
  <si>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</si>
  <si>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</si>
  <si>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</si>
  <si>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</si>
  <si>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</si>
  <si>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</si>
  <si>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</si>
  <si>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</si>
  <si>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</si>
  <si>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</si>
  <si>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</si>
  <si>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</si>
  <si>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</si>
  <si>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</si>
  <si>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</si>
  <si>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</si>
  <si>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</si>
  <si>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</si>
  <si>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</si>
  <si>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</si>
  <si>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</si>
  <si>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</si>
  <si>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</si>
  <si>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</si>
  <si>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</si>
  <si>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</si>
  <si>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</si>
  <si>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</si>
  <si>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</si>
  <si>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</si>
  <si>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</si>
  <si>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</si>
  <si>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</si>
  <si>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</si>
  <si>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</si>
  <si>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</si>
  <si>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</si>
  <si>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</si>
  <si>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</si>
  <si>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</si>
  <si>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</si>
  <si>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</si>
  <si>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</si>
  <si>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</si>
  <si>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</si>
  <si>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</si>
  <si>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</si>
  <si>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</si>
  <si>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</si>
  <si>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</si>
  <si>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</si>
  <si>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</si>
  <si>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</si>
  <si>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</si>
  <si>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</si>
  <si>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</si>
  <si>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</si>
  <si>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</si>
  <si>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</si>
  <si>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</si>
  <si>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</si>
  <si>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</si>
  <si>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</si>
  <si>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</si>
  <si>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</si>
  <si>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</si>
  <si>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</si>
  <si>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</si>
  <si>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</si>
  <si>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</si>
  <si>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</si>
  <si>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</si>
  <si>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</si>
  <si>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</si>
  <si>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</si>
  <si>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</si>
  <si>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</si>
  <si>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</si>
  <si>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</si>
  <si>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</si>
  <si>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</si>
  <si>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</si>
  <si>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</si>
  <si>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</si>
  <si>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</si>
  <si>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</si>
  <si>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</si>
  <si>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</si>
  <si>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</si>
  <si>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</si>
  <si>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</si>
  <si>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</si>
  <si>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</si>
  <si>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</si>
  <si>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</si>
  <si>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</si>
  <si>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</si>
  <si>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</si>
  <si>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</si>
  <si>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</si>
  <si>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</si>
  <si>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</si>
  <si>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</si>
  <si>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</si>
  <si>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</si>
  <si>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</si>
  <si>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</si>
  <si>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</si>
  <si>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</si>
  <si>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</si>
  <si>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</si>
  <si>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</si>
  <si>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</si>
  <si>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</si>
  <si>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</si>
  <si>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</si>
  <si>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</si>
  <si>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</si>
  <si>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</si>
  <si>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</si>
  <si>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</si>
  <si>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</si>
  <si>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</si>
  <si>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</si>
  <si>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</si>
  <si>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</si>
  <si>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</si>
  <si>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</si>
  <si>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</si>
  <si>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</si>
  <si>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</si>
  <si>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</si>
  <si>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</si>
  <si>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</si>
  <si>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</si>
  <si>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</si>
  <si>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</si>
  <si>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</si>
  <si>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</si>
  <si>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</si>
  <si>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</si>
  <si>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</si>
  <si>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</si>
  <si>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</si>
  <si>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</si>
  <si>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</si>
  <si>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</si>
  <si>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</si>
  <si>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</si>
  <si>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</si>
  <si>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</si>
  <si>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</si>
  <si>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</si>
  <si>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</si>
  <si>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</si>
  <si>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</si>
  <si>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</si>
  <si>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</si>
  <si>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</si>
  <si>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</si>
  <si>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</si>
  <si>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</si>
  <si>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</si>
  <si>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</si>
  <si>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</si>
  <si>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</si>
  <si>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</si>
  <si>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</si>
  <si>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</si>
  <si>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</si>
  <si>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</si>
  <si>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</si>
  <si>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</si>
  <si>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</si>
  <si>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</si>
  <si>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</si>
  <si>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</si>
  <si>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</si>
  <si>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</si>
  <si>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</si>
  <si>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</si>
  <si>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</si>
  <si>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</si>
  <si>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</si>
  <si>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</si>
  <si>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</si>
  <si>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</si>
  <si>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</si>
  <si>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</si>
  <si>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</si>
  <si>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</si>
  <si>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</si>
  <si>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</si>
  <si>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</si>
  <si>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</si>
  <si>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</si>
  <si>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</si>
  <si>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</si>
  <si>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</si>
  <si>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</si>
  <si>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</si>
  <si>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</si>
  <si>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</si>
  <si>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</si>
  <si>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</si>
  <si>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</si>
  <si>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</si>
  <si>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</si>
  <si>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</si>
  <si>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</si>
  <si>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</si>
  <si>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</si>
  <si>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</si>
  <si>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</si>
  <si>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</si>
  <si>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</si>
  <si>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</si>
  <si>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</si>
  <si>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</si>
  <si>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</si>
  <si>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</si>
  <si>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</si>
  <si>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</si>
  <si>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</si>
  <si>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</si>
  <si>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</si>
  <si>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</si>
  <si>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</si>
  <si>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</si>
  <si>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</si>
  <si>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</si>
  <si>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</si>
  <si>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</si>
  <si>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</si>
  <si>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</si>
  <si>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</si>
  <si>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</si>
  <si>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</si>
  <si>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</si>
  <si>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</si>
  <si>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</si>
  <si>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</si>
  <si>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</si>
  <si>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</si>
  <si>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</si>
  <si>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</si>
  <si>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</si>
  <si>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</si>
  <si>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</si>
  <si>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</si>
  <si>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</si>
  <si>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</si>
  <si>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</si>
  <si>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</si>
  <si>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</si>
  <si>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</si>
  <si>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</si>
  <si>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</si>
  <si>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</si>
  <si>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</si>
  <si>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</si>
  <si>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</si>
  <si>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</si>
  <si>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</si>
  <si>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</si>
  <si>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</si>
  <si>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</si>
  <si>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</si>
  <si>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</si>
  <si>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</si>
  <si>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</si>
  <si>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</si>
  <si>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</si>
  <si>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</si>
  <si>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</si>
  <si>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</si>
  <si>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</si>
  <si>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</si>
  <si>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</si>
  <si>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</si>
  <si>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</si>
  <si>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</si>
  <si>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</si>
  <si>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</si>
  <si>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</si>
  <si>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</si>
  <si>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</si>
  <si>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</si>
  <si>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</si>
  <si>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</si>
  <si>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</si>
  <si>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</si>
  <si>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</si>
  <si>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</si>
  <si>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</si>
  <si>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</si>
  <si>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</si>
  <si>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</si>
  <si>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</si>
  <si>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</si>
  <si>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</si>
  <si>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</si>
  <si>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</si>
  <si>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</si>
  <si>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</si>
  <si>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</si>
  <si>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</si>
  <si>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</si>
  <si>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</si>
  <si>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</si>
  <si>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</si>
  <si>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</si>
  <si>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</si>
  <si>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</si>
  <si>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</si>
  <si>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</si>
  <si>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</si>
  <si>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</si>
  <si>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</si>
  <si>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</si>
  <si>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</si>
  <si>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</si>
  <si>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</si>
  <si>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</si>
  <si>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</si>
  <si>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</si>
  <si>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</si>
  <si>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</si>
  <si>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</si>
  <si>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</si>
  <si>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</si>
  <si>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</si>
  <si>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</si>
  <si>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</si>
  <si>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</si>
  <si>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</si>
  <si>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</si>
  <si>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</si>
  <si>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</si>
  <si>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</si>
  <si>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</si>
  <si>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</si>
  <si>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</si>
  <si>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</si>
  <si>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</si>
  <si>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</si>
  <si>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</si>
  <si>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</si>
  <si>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</si>
  <si>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</si>
  <si>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</si>
  <si>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</si>
  <si>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</si>
  <si>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</si>
  <si>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</si>
  <si>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</si>
  <si>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</si>
  <si>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</si>
  <si>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</si>
  <si>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</si>
  <si>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</si>
  <si>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</si>
  <si>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</si>
  <si>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</si>
  <si>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</si>
  <si>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</si>
  <si>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</si>
  <si>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</si>
  <si>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</si>
  <si>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</si>
  <si>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</si>
  <si>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</si>
  <si>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</si>
  <si>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</si>
  <si>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</si>
  <si>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</si>
  <si>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</si>
  <si>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</si>
  <si>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</si>
  <si>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</si>
  <si>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</si>
  <si>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</si>
  <si>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</si>
  <si>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</si>
  <si>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</si>
  <si>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</si>
  <si>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</si>
  <si>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</si>
  <si>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</si>
  <si>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</si>
  <si>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</si>
  <si>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</si>
  <si>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</si>
  <si>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</si>
  <si>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</si>
  <si>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</si>
  <si>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</si>
  <si>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</si>
  <si>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</si>
  <si>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</si>
  <si>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</si>
  <si>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</si>
  <si>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</si>
  <si>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</si>
  <si>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</si>
  <si>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</si>
  <si>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</si>
  <si>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</si>
  <si>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</si>
  <si>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</si>
  <si>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</si>
  <si>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</si>
  <si>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</si>
  <si>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</si>
  <si>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</si>
  <si>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</si>
  <si>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</si>
  <si>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</si>
  <si>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</si>
  <si>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</si>
  <si>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</si>
  <si>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</si>
  <si>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</si>
  <si>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</si>
  <si>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</si>
  <si>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</si>
  <si>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</si>
  <si>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</si>
  <si>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</si>
  <si>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</si>
  <si>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</si>
  <si>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</si>
  <si>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</si>
  <si>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</si>
  <si>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</si>
  <si>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</si>
  <si>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</si>
  <si>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</si>
  <si>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</si>
  <si>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</si>
  <si>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</si>
  <si>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</si>
  <si>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</si>
  <si>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</si>
  <si>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</si>
  <si>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</si>
  <si>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</si>
  <si>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</si>
  <si>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</si>
  <si>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</si>
  <si>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</si>
  <si>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</si>
  <si>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</si>
  <si>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</si>
  <si>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</si>
  <si>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</si>
  <si>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</si>
  <si>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</si>
  <si>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</si>
  <si>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</si>
  <si>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</si>
  <si>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</si>
  <si>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</si>
  <si>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</si>
  <si>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</si>
  <si>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</si>
  <si>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</si>
  <si>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</si>
  <si>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</si>
  <si>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</si>
  <si>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</si>
  <si>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</si>
  <si>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</si>
  <si>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</si>
  <si>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</si>
  <si>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</si>
  <si>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</si>
  <si>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</si>
  <si>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</si>
  <si>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</si>
  <si>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</si>
  <si>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</si>
  <si>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</si>
  <si>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</si>
  <si>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</si>
  <si>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</si>
  <si>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</si>
  <si>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</si>
  <si>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</si>
  <si>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</si>
  <si>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</si>
  <si>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</si>
  <si>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</si>
  <si>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</si>
  <si>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</si>
  <si>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</si>
  <si>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</si>
  <si>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</si>
  <si>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</si>
  <si>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</si>
  <si>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</si>
  <si>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</si>
  <si>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</si>
  <si>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</si>
  <si>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</si>
  <si>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</si>
  <si>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</si>
  <si>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</si>
  <si>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</si>
  <si>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</si>
  <si>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</si>
  <si>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</si>
  <si>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</si>
  <si>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</si>
  <si>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</si>
  <si>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</si>
  <si>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</si>
  <si>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</si>
  <si>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</si>
  <si>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</si>
  <si>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</si>
  <si>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</si>
  <si>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</si>
  <si>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</si>
  <si>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</si>
  <si>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</si>
  <si>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</si>
  <si>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</si>
  <si>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</si>
  <si>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</si>
  <si>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</si>
  <si>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</si>
  <si>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</si>
  <si>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</si>
  <si>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</si>
  <si>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</si>
  <si>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</si>
  <si>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</si>
  <si>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</si>
  <si>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</si>
  <si>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</si>
  <si>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</si>
  <si>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</si>
  <si>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</si>
  <si>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</si>
  <si>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</si>
  <si>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</si>
  <si>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</si>
  <si>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</si>
  <si>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</si>
  <si>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</si>
  <si>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</si>
  <si>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</si>
  <si>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</si>
  <si>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</si>
  <si>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</si>
  <si>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</si>
  <si>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</si>
  <si>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</si>
  <si>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</si>
  <si>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</si>
  <si>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</si>
  <si>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</si>
  <si>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</si>
  <si>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</si>
  <si>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</si>
  <si>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</si>
  <si>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</si>
  <si>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</si>
  <si>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</si>
  <si>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</si>
  <si>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</si>
  <si>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</si>
  <si>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</si>
  <si>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</si>
  <si>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</si>
  <si>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</si>
  <si>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</si>
  <si>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</si>
  <si>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</si>
  <si>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</si>
  <si>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</si>
  <si>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</si>
  <si>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</si>
  <si>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</si>
  <si>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</si>
  <si>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</si>
  <si>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</si>
  <si>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</si>
  <si>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</si>
  <si>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</si>
  <si>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</si>
  <si>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</si>
  <si>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</si>
  <si>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</si>
  <si>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</si>
  <si>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</si>
  <si>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</si>
  <si>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</si>
  <si>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</si>
  <si>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</si>
  <si>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</si>
  <si>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</si>
  <si>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</si>
  <si>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</si>
  <si>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</si>
  <si>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</si>
  <si>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</si>
  <si>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</si>
  <si>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</si>
  <si>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</si>
  <si>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</si>
  <si>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</si>
  <si>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</si>
  <si>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</si>
  <si>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</si>
  <si>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</si>
  <si>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</si>
  <si>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</si>
  <si>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</si>
  <si>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</si>
  <si>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</si>
  <si>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</si>
  <si>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</si>
  <si>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</si>
  <si>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</si>
  <si>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</si>
  <si>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</si>
  <si>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</si>
  <si>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</si>
  <si>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</si>
  <si>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</si>
  <si>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</si>
  <si>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</si>
  <si>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</si>
  <si>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</si>
  <si>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</si>
  <si>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</si>
  <si>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</si>
  <si>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</si>
  <si>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</si>
  <si>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</si>
  <si>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</si>
  <si>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</si>
  <si>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</si>
  <si>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</si>
  <si>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</si>
  <si>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</si>
  <si>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</si>
  <si>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</si>
  <si>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</si>
  <si>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</si>
  <si>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</si>
  <si>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</si>
  <si>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</si>
  <si>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</si>
  <si>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</si>
  <si>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</si>
  <si>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</si>
  <si>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</si>
  <si>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</si>
  <si>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</si>
  <si>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</si>
  <si>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</si>
  <si>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</si>
  <si>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</si>
  <si>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</si>
  <si>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</si>
  <si>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</si>
  <si>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</si>
  <si>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</si>
  <si>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</si>
  <si>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</si>
  <si>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</si>
  <si>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</si>
  <si>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</si>
  <si>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</si>
  <si>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</si>
  <si>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</si>
  <si>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</si>
  <si>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</si>
  <si>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</si>
  <si>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</si>
  <si>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</si>
  <si>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</si>
  <si>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</si>
  <si>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</si>
  <si>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</si>
  <si>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</si>
  <si>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</si>
  <si>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</si>
  <si>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</si>
  <si>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</si>
  <si>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</si>
  <si>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</si>
  <si>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</si>
  <si>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</si>
  <si>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</si>
  <si>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</si>
  <si>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</si>
  <si>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</si>
  <si>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</si>
  <si>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</si>
  <si>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</si>
  <si>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</si>
  <si>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</si>
  <si>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</si>
  <si>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</si>
  <si>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</si>
  <si>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</si>
  <si>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</si>
  <si>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</si>
  <si>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</si>
  <si>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</si>
  <si>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</si>
  <si>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</si>
  <si>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</si>
  <si>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</si>
  <si>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</si>
  <si>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</si>
  <si>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</si>
  <si>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</si>
  <si>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</si>
  <si>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</si>
  <si>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</si>
  <si>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</si>
  <si>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</si>
  <si>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</si>
  <si>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</si>
  <si>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</si>
  <si>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</si>
  <si>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</si>
  <si>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</si>
  <si>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</si>
  <si>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</si>
  <si>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</si>
  <si>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</si>
  <si>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</si>
  <si>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</si>
  <si>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</si>
  <si>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</si>
  <si>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</si>
  <si>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</si>
  <si>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</si>
  <si>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</si>
  <si>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</si>
  <si>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</si>
  <si>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</si>
  <si>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</si>
  <si>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</si>
  <si>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</si>
  <si>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</si>
  <si>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</si>
  <si>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</si>
  <si>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</si>
  <si>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</si>
  <si>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</si>
  <si>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</si>
  <si>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</si>
  <si>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</si>
  <si>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</si>
  <si>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</si>
  <si>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</si>
  <si>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</si>
  <si>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</si>
  <si>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</si>
  <si>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</si>
  <si>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</si>
  <si>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</si>
  <si>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</si>
  <si>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</si>
  <si>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</si>
  <si>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</si>
  <si>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</si>
  <si>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</si>
  <si>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</si>
  <si>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</si>
  <si>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</si>
  <si>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</si>
  <si>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</si>
  <si>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</si>
  <si>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</si>
  <si>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</si>
  <si>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</si>
  <si>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</si>
  <si>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</si>
  <si>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</si>
  <si>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</si>
  <si>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</si>
  <si>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</si>
  <si>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</si>
  <si>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</si>
  <si>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</si>
  <si>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</si>
  <si>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</si>
  <si>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</si>
  <si>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</si>
  <si>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</si>
  <si>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</si>
  <si>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</si>
  <si>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</si>
  <si>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</si>
  <si>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</si>
  <si>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</si>
  <si>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</si>
  <si>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</si>
  <si>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</si>
  <si>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</si>
  <si>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</si>
  <si>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</si>
  <si>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</si>
  <si>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</si>
  <si>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</si>
  <si>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</si>
  <si>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</si>
  <si>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</si>
  <si>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</si>
  <si>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</si>
  <si>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</si>
  <si>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</si>
  <si>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</si>
  <si>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</si>
  <si>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</si>
  <si>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</si>
  <si>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</si>
  <si>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</si>
  <si>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</si>
  <si>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</si>
  <si>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</si>
  <si>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</si>
  <si>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</si>
  <si>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</si>
  <si>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</si>
  <si>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</si>
  <si>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</si>
  <si>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</si>
  <si>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</si>
  <si>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</si>
  <si>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</si>
  <si>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</si>
  <si>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</si>
  <si>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</si>
  <si>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</si>
  <si>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</si>
  <si>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</si>
  <si>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</si>
  <si>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</si>
  <si>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</si>
  <si>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</si>
  <si>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</si>
  <si>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</si>
  <si>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</si>
  <si>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</si>
  <si>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</si>
  <si>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</si>
  <si>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</si>
  <si>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</si>
  <si>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</si>
  <si>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</si>
  <si>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</si>
  <si>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</si>
  <si>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</si>
  <si>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</si>
  <si>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</si>
  <si>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</si>
  <si>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</si>
  <si>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</si>
  <si>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</si>
  <si>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</si>
  <si>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</si>
  <si>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</si>
  <si>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</si>
  <si>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</si>
  <si>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</si>
  <si>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</si>
  <si>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</si>
  <si>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</si>
  <si>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</si>
  <si>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</si>
  <si>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</si>
  <si>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</si>
  <si>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</si>
  <si>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</si>
  <si>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</si>
  <si>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</si>
  <si>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</si>
  <si>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</si>
  <si>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</si>
  <si>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</si>
  <si>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</si>
  <si>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</si>
  <si>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</si>
  <si>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</si>
  <si>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</si>
  <si>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</si>
  <si>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</si>
  <si>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</si>
  <si>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</si>
  <si>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</si>
  <si>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</si>
  <si>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</si>
  <si>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</si>
  <si>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</si>
  <si>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</si>
  <si>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</si>
  <si>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</si>
  <si>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</si>
  <si>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</si>
  <si>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</si>
  <si>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</si>
  <si>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</si>
  <si>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</si>
  <si>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</si>
  <si>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</si>
  <si>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</si>
  <si>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</si>
  <si>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</si>
  <si>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</si>
  <si>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</si>
  <si>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</si>
  <si>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</si>
  <si>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</si>
  <si>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</si>
  <si>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</si>
  <si>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</si>
  <si>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</si>
  <si>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</si>
  <si>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</si>
  <si>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</si>
  <si>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</si>
  <si>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</si>
  <si>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</si>
  <si>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</si>
  <si>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</si>
  <si>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</si>
  <si>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</si>
  <si>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</si>
  <si>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</si>
  <si>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</si>
  <si>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</si>
  <si>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</si>
  <si>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</si>
  <si>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</si>
  <si>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</si>
  <si>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</si>
  <si>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</si>
  <si>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</si>
  <si>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</si>
  <si>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</si>
  <si>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</si>
  <si>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</si>
  <si>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</si>
  <si>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</si>
  <si>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</si>
  <si>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</si>
  <si>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</si>
  <si>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</si>
  <si>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</si>
  <si>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</si>
  <si>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</si>
  <si>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</si>
  <si>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</si>
  <si>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</si>
  <si>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</si>
  <si>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</si>
  <si>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</si>
  <si>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</si>
  <si>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</si>
  <si>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</si>
  <si>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</si>
  <si>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</si>
  <si>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</si>
  <si>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</si>
  <si>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</si>
  <si>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</si>
  <si>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</si>
  <si>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</si>
  <si>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</si>
  <si>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</si>
  <si>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</si>
  <si>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</si>
  <si>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</si>
  <si>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</si>
  <si>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</si>
  <si>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</si>
  <si>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</si>
  <si>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</si>
  <si>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</si>
  <si>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</si>
  <si>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</si>
  <si>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</si>
  <si>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</si>
  <si>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</si>
  <si>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</si>
  <si>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</si>
  <si>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</si>
  <si>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</si>
  <si>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</si>
  <si>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</si>
  <si>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</si>
  <si>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</si>
  <si>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</si>
  <si>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</si>
  <si>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</si>
  <si>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</si>
  <si>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</si>
  <si>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</si>
  <si>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</si>
  <si>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</si>
  <si>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</si>
  <si>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</si>
  <si>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</si>
  <si>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</si>
  <si>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</si>
  <si>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</si>
  <si>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</si>
  <si>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</si>
  <si>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</si>
  <si>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</si>
  <si>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</si>
  <si>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</si>
  <si>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</si>
  <si>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</si>
  <si>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</si>
  <si>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</si>
  <si>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</si>
  <si>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</si>
  <si>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</si>
  <si>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</si>
  <si>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</si>
  <si>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</si>
  <si>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</si>
  <si>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</si>
  <si>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</si>
  <si>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</si>
  <si>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</si>
  <si>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</si>
  <si>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</si>
  <si>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</si>
  <si>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</si>
  <si>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</si>
  <si>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</si>
  <si>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</si>
  <si>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</si>
  <si>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</si>
  <si>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</si>
  <si>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</si>
  <si>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</si>
  <si>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</si>
  <si>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</si>
  <si>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</si>
  <si>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</si>
  <si>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</si>
  <si>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</si>
  <si>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</si>
  <si>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</si>
  <si>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</si>
  <si>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</si>
  <si>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</si>
  <si>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</si>
  <si>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</si>
  <si>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</si>
  <si>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</si>
  <si>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</si>
  <si>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</si>
  <si>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</si>
  <si>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</si>
  <si>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</si>
  <si>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</si>
  <si>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</si>
  <si>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</si>
  <si>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</si>
  <si>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</si>
  <si>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</si>
  <si>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</si>
  <si>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</si>
  <si>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</si>
  <si>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</si>
  <si>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</si>
  <si>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</si>
  <si>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</si>
  <si>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</si>
  <si>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</si>
  <si>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</si>
  <si>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</si>
  <si>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</si>
  <si>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</si>
  <si>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</si>
  <si>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</si>
  <si>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</si>
  <si>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</si>
  <si>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</si>
  <si>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</si>
  <si>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</si>
  <si>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</si>
  <si>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</si>
  <si>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</si>
  <si>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</si>
  <si>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</si>
  <si>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</si>
  <si>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</si>
  <si>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</si>
  <si>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</si>
  <si>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</si>
  <si>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</si>
  <si>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</si>
  <si>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</si>
  <si>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</si>
  <si>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</si>
  <si>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</si>
  <si>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</si>
  <si>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</si>
  <si>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</si>
  <si>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</si>
  <si>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</si>
  <si>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</si>
  <si>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</si>
  <si>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</si>
  <si>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</si>
  <si>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</si>
  <si>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</si>
  <si>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</si>
  <si>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</si>
  <si>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</si>
  <si>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</si>
  <si>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</si>
  <si>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</si>
  <si>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</si>
  <si>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</si>
  <si>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</si>
  <si>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</si>
  <si>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</si>
  <si>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</si>
  <si>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</si>
  <si>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</si>
  <si>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</si>
  <si>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</si>
  <si>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</si>
  <si>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</si>
  <si>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</si>
  <si>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</si>
  <si>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</si>
  <si>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</si>
  <si>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</si>
  <si>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</si>
  <si>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</si>
  <si>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</si>
  <si>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</si>
  <si>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</si>
  <si>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</si>
  <si>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</si>
  <si>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</si>
  <si>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</si>
  <si>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</si>
  <si>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</si>
  <si>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</si>
  <si>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</si>
  <si>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</si>
  <si>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</si>
  <si>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</si>
  <si>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</si>
  <si>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</si>
  <si>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</si>
  <si>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</si>
  <si>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</si>
  <si>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</si>
  <si>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</si>
  <si>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</si>
  <si>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</si>
  <si>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</si>
  <si>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</si>
  <si>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</si>
  <si>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</si>
  <si>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</si>
  <si>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</si>
  <si>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</si>
  <si>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</si>
  <si>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</si>
  <si>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</si>
  <si>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</si>
  <si>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</si>
  <si>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</si>
  <si>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</si>
  <si>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</si>
  <si>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</si>
  <si>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</si>
  <si>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</si>
  <si>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</si>
  <si>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</si>
  <si>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</si>
  <si>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</si>
  <si>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</si>
  <si>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</si>
  <si>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</si>
  <si>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</si>
  <si>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</si>
  <si>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</si>
  <si>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</si>
  <si>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</si>
  <si>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</si>
  <si>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</si>
  <si>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</si>
  <si>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</si>
  <si>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</si>
  <si>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</si>
  <si>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</si>
  <si>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</si>
  <si>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</si>
  <si>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</si>
  <si>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</si>
  <si>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</si>
  <si>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</si>
  <si>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</si>
  <si>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</si>
  <si>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</si>
  <si>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</si>
  <si>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</si>
  <si>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</si>
  <si>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</si>
  <si>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</si>
  <si>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</si>
  <si>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</si>
  <si>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</si>
  <si>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</si>
  <si>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</si>
  <si>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</si>
  <si>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</si>
  <si>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</si>
  <si>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</si>
  <si>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</si>
  <si>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</si>
  <si>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</si>
  <si>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</si>
  <si>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</si>
  <si>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</si>
  <si>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</si>
  <si>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</si>
  <si>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</si>
  <si>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</si>
  <si>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</si>
  <si>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</si>
  <si>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</si>
  <si>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</si>
  <si>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</si>
  <si>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</si>
  <si>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</si>
  <si>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</si>
  <si>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</si>
  <si>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</si>
  <si>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</si>
  <si>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</si>
  <si>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</si>
  <si>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</si>
  <si>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</si>
  <si>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</si>
  <si>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</si>
  <si>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</si>
  <si>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</si>
  <si>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</si>
  <si>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</si>
  <si>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</si>
  <si>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</si>
  <si>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</si>
  <si>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</si>
  <si>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</si>
  <si>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</si>
  <si>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</si>
  <si>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</si>
  <si>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</si>
  <si>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</si>
  <si>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</si>
  <si>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</si>
  <si>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</si>
  <si>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</si>
  <si>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</si>
  <si>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</si>
  <si>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</si>
  <si>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</si>
  <si>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</si>
  <si>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</si>
  <si>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</si>
  <si>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</si>
  <si>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</si>
  <si>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</si>
  <si>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</si>
  <si>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</si>
  <si>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</si>
  <si>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</si>
  <si>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</si>
  <si>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</si>
  <si>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</si>
  <si>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</si>
  <si>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</si>
  <si>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</si>
  <si>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</si>
  <si>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</si>
  <si>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</si>
  <si>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</si>
  <si>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</si>
  <si>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</si>
  <si>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</si>
  <si>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</si>
  <si>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</si>
  <si>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</si>
  <si>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</si>
  <si>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</si>
  <si>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</si>
  <si>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</si>
  <si>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</si>
  <si>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</si>
  <si>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</si>
  <si>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</si>
  <si>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</si>
  <si>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</si>
  <si>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</si>
  <si>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</si>
  <si>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</si>
  <si>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</si>
  <si>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</si>
  <si>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</si>
  <si>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</si>
  <si>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</si>
  <si>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</si>
  <si>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</si>
  <si>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</si>
  <si>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</si>
  <si>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</si>
  <si>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</si>
  <si>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</si>
  <si>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</si>
  <si>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</si>
  <si>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</si>
  <si>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</si>
  <si>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</si>
  <si>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</si>
  <si>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</si>
  <si>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</si>
  <si>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</si>
  <si>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</si>
  <si>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</si>
  <si>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</si>
  <si>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</si>
  <si>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</si>
  <si>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</si>
  <si>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</si>
  <si>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</si>
  <si>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</si>
  <si>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</si>
  <si>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</si>
  <si>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</si>
  <si>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</si>
  <si>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</si>
  <si>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</si>
  <si>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</si>
  <si>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</si>
  <si>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</si>
  <si>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</si>
  <si>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</si>
  <si>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</si>
  <si>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</si>
  <si>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</si>
  <si>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</si>
  <si>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</si>
  <si>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</si>
  <si>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</si>
  <si>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</si>
  <si>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</si>
  <si>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</si>
  <si>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</si>
  <si>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</si>
  <si>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</si>
  <si>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</si>
  <si>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</si>
  <si>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</si>
  <si>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</si>
  <si>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</si>
  <si>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</si>
  <si>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</si>
  <si>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</si>
  <si>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</si>
  <si>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</si>
  <si>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</si>
  <si>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</si>
  <si>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</si>
  <si>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</si>
  <si>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</si>
  <si>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</si>
  <si>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</si>
  <si>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</si>
  <si>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</si>
  <si>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</si>
  <si>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</si>
  <si>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</si>
  <si>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</si>
  <si>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</si>
  <si>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</si>
  <si>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</si>
  <si>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</si>
  <si>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</si>
  <si>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</si>
  <si>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</si>
  <si>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</si>
  <si>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</si>
  <si>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</si>
  <si>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</si>
  <si>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</si>
  <si>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</si>
  <si>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</si>
  <si>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</si>
  <si>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</si>
  <si>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</si>
  <si>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</si>
  <si>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</si>
  <si>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</si>
  <si>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</si>
  <si>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</si>
  <si>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</si>
  <si>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</si>
  <si>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</si>
  <si>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</si>
  <si>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</si>
  <si>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</si>
  <si>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</si>
  <si>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</si>
  <si>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</si>
  <si>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</si>
  <si>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</si>
  <si>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</si>
  <si>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</si>
  <si>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</si>
  <si>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</si>
  <si>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</si>
  <si>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</si>
  <si>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</si>
  <si>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</si>
  <si>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</si>
  <si>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</si>
  <si>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</si>
  <si>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</si>
  <si>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</si>
  <si>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</si>
  <si>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</si>
  <si>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</si>
  <si>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</si>
  <si>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</si>
  <si>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</si>
  <si>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</si>
  <si>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</si>
  <si>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</si>
  <si>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</si>
  <si>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</si>
  <si>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</si>
  <si>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</si>
  <si>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</si>
  <si>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</si>
  <si>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</si>
  <si>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</si>
  <si>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</si>
  <si>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</si>
  <si>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</si>
  <si>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</si>
  <si>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</si>
  <si>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</si>
  <si>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</si>
  <si>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</si>
  <si>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</si>
  <si>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</si>
  <si>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</si>
  <si>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</si>
  <si>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</si>
  <si>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</si>
  <si>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</si>
  <si>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</si>
  <si>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</si>
  <si>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</si>
  <si>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</si>
  <si>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</si>
  <si>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</si>
  <si>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</si>
  <si>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</si>
  <si>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</si>
  <si>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</si>
  <si>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</si>
  <si>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</si>
  <si>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</si>
  <si>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</si>
  <si>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</si>
  <si>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</si>
  <si>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</si>
  <si>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</si>
  <si>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</si>
  <si>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</si>
  <si>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</si>
  <si>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</si>
  <si>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</si>
  <si>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</si>
  <si>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</si>
  <si>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</si>
  <si>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</si>
  <si>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</si>
  <si>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</si>
  <si>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</si>
  <si>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</si>
  <si>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</si>
  <si>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</si>
  <si>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</si>
  <si>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</si>
  <si>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</si>
  <si>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</si>
  <si>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</si>
  <si>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</si>
  <si>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</si>
  <si>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</si>
  <si>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</si>
  <si>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</si>
  <si>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</si>
  <si>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</si>
  <si>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</si>
  <si>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</si>
  <si>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</si>
  <si>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</si>
  <si>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</si>
  <si>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</si>
  <si>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</si>
  <si>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</si>
  <si>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</si>
  <si>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</si>
  <si>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</si>
  <si>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</si>
  <si>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</si>
  <si>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</si>
  <si>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</si>
  <si>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</si>
  <si>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</si>
  <si>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</si>
  <si>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</si>
  <si>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</si>
  <si>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</si>
  <si>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</si>
  <si>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</si>
  <si>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</si>
  <si>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</si>
  <si>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</si>
  <si>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</si>
  <si>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</si>
  <si>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</si>
  <si>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</si>
  <si>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</si>
  <si>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</si>
  <si>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</si>
  <si>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</si>
  <si>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</si>
  <si>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</si>
  <si>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</si>
  <si>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</si>
  <si>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</si>
  <si>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</si>
  <si>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</si>
  <si>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</si>
  <si>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</si>
  <si>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</si>
  <si>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</si>
  <si>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</si>
  <si>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</si>
  <si>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</si>
  <si>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</si>
  <si>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</si>
  <si>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</si>
  <si>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</si>
  <si>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</si>
  <si>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</si>
  <si>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</si>
  <si>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</si>
  <si>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</si>
  <si>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</si>
  <si>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</si>
  <si>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</si>
  <si>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</si>
  <si>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</si>
  <si>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</si>
  <si>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</si>
  <si>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</si>
  <si>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</si>
  <si>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</si>
  <si>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</si>
  <si>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</si>
  <si>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</si>
  <si>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</si>
  <si>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</si>
  <si>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</si>
  <si>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</si>
  <si>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</si>
  <si>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</si>
  <si>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</si>
  <si>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</si>
  <si>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</si>
  <si>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</si>
  <si>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</si>
  <si>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</si>
  <si>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</si>
  <si>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</si>
  <si>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</si>
  <si>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</si>
  <si>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</si>
  <si>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</si>
  <si>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</si>
  <si>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</si>
  <si>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</si>
  <si>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</si>
  <si>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</si>
  <si>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</si>
  <si>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</si>
  <si>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</si>
  <si>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</si>
  <si>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</si>
  <si>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</si>
  <si>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</si>
  <si>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</si>
  <si>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</si>
  <si>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</si>
  <si>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</si>
  <si>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</si>
  <si>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</si>
  <si>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</si>
  <si>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</si>
  <si>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</si>
  <si>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</si>
  <si>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</si>
  <si>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</si>
  <si>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</si>
  <si>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</si>
  <si>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</si>
  <si>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</si>
  <si>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</si>
  <si>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</si>
  <si>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</si>
  <si>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</si>
  <si>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</si>
  <si>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</si>
  <si>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</si>
  <si>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</si>
  <si>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</si>
  <si>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</si>
  <si>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</si>
  <si>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</si>
  <si>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</si>
  <si>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</si>
  <si>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</si>
  <si>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</si>
  <si>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</si>
  <si>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</si>
  <si>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</si>
  <si>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</si>
  <si>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</si>
  <si>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</si>
  <si>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</si>
  <si>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</si>
  <si>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</si>
  <si>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</si>
  <si>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</si>
  <si>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</si>
  <si>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</si>
  <si>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</si>
  <si>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</si>
  <si>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</si>
  <si>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</si>
  <si>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</si>
  <si>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</si>
  <si>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</si>
  <si>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</si>
  <si>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</si>
  <si>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</si>
  <si>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</si>
  <si>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</si>
  <si>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</si>
  <si>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</si>
  <si>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</si>
  <si>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</si>
  <si>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</si>
  <si>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</si>
  <si>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</si>
  <si>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</si>
  <si>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</si>
  <si>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</si>
  <si>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</si>
  <si>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</si>
  <si>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</si>
  <si>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</si>
  <si>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</si>
  <si>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</si>
  <si>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</si>
  <si>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</si>
  <si>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</si>
  <si>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</si>
  <si>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</si>
  <si>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</si>
  <si>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</si>
  <si>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</si>
  <si>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</si>
  <si>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</si>
  <si>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</si>
  <si>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</si>
  <si>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</si>
  <si>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</si>
  <si>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</si>
  <si>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</si>
  <si>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</si>
  <si>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</si>
  <si>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</si>
  <si>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</si>
  <si>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</si>
  <si>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</si>
  <si>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</si>
  <si>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</si>
  <si>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</si>
  <si>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</si>
  <si>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</si>
  <si>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</si>
  <si>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</si>
  <si>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</si>
  <si>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</si>
  <si>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</si>
  <si>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</si>
  <si>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</si>
  <si>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</si>
  <si>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</si>
  <si>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</si>
  <si>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</si>
  <si>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</si>
  <si>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</si>
  <si>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</si>
  <si>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</si>
  <si>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</si>
  <si>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</si>
  <si>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</si>
  <si>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</si>
  <si>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</si>
  <si>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</si>
  <si>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</si>
  <si>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</si>
  <si>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</si>
  <si>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</si>
  <si>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</si>
  <si>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</si>
  <si>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</si>
  <si>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</si>
  <si>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</si>
  <si>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</si>
  <si>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</si>
  <si>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</si>
  <si>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</si>
  <si>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</si>
  <si>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</si>
  <si>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</si>
  <si>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</si>
  <si>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</si>
  <si>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</si>
  <si>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</si>
  <si>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</si>
  <si>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</si>
  <si>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</si>
  <si>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</si>
  <si>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</si>
  <si>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</si>
  <si>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</si>
  <si>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</si>
  <si>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</si>
  <si>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</si>
  <si>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</si>
  <si>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</si>
  <si>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</si>
  <si>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</si>
  <si>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</si>
  <si>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</si>
  <si>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</si>
  <si>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</si>
  <si>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</si>
  <si>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</si>
  <si>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</si>
  <si>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</si>
  <si>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</si>
  <si>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</si>
  <si>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</si>
  <si>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</si>
  <si>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</si>
  <si>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</si>
  <si>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</si>
  <si>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</si>
  <si>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</si>
  <si>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</si>
  <si>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</si>
  <si>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</si>
  <si>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</si>
  <si>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</si>
  <si>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</si>
  <si>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</si>
  <si>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</si>
  <si>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</si>
  <si>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</si>
  <si>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</si>
  <si>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</si>
  <si>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</si>
  <si>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</si>
  <si>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</si>
  <si>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</si>
  <si>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</si>
  <si>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</si>
  <si>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</si>
  <si>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</si>
  <si>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</si>
  <si>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</si>
  <si>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</si>
  <si>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</si>
  <si>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</si>
  <si>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</si>
  <si>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</si>
  <si>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</si>
  <si>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</si>
  <si>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</si>
  <si>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</si>
  <si>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</si>
  <si>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</si>
  <si>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</si>
  <si>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</si>
  <si>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</si>
  <si>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</si>
  <si>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</si>
  <si>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</si>
  <si>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</si>
  <si>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</si>
  <si>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</si>
  <si>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</si>
  <si>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</si>
  <si>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</si>
  <si>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</si>
  <si>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</si>
  <si>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</si>
  <si>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</si>
  <si>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</si>
  <si>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</si>
  <si>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</si>
  <si>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</si>
  <si>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</si>
  <si>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</si>
  <si>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</si>
  <si>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</si>
  <si>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</si>
  <si>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</si>
  <si>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</si>
  <si>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</si>
  <si>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</si>
  <si>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</si>
  <si>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</si>
  <si>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</si>
  <si>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</si>
  <si>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</si>
  <si>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</si>
  <si>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</si>
  <si>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</si>
  <si>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</si>
  <si>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</si>
  <si>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</si>
  <si>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</si>
  <si>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</si>
  <si>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</si>
  <si>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</si>
  <si>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</si>
  <si>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</si>
  <si>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</si>
  <si>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</si>
  <si>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</si>
  <si>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</si>
  <si>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</si>
  <si>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</si>
  <si>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</si>
  <si>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</si>
  <si>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</si>
  <si>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</si>
  <si>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</si>
  <si>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</si>
  <si>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</si>
  <si>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</si>
  <si>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</si>
  <si>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</si>
  <si>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</si>
  <si>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</si>
  <si>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</si>
  <si>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</si>
  <si>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</si>
  <si>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</si>
  <si>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</si>
  <si>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</si>
  <si>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</si>
  <si>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</si>
  <si>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</si>
  <si>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</si>
  <si>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</si>
  <si>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</si>
  <si>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</si>
  <si>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</si>
  <si>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</si>
  <si>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</si>
  <si>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</si>
  <si>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</si>
  <si>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</si>
  <si>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</si>
  <si>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</si>
  <si>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</si>
  <si>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</si>
  <si>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</si>
  <si>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</si>
  <si>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</si>
  <si>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</si>
  <si>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</si>
  <si>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</si>
  <si>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</si>
  <si>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</si>
  <si>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</si>
  <si>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</si>
  <si>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</si>
  <si>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</si>
  <si>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</si>
  <si>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</si>
  <si>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</si>
  <si>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</si>
  <si>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</si>
  <si>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</si>
  <si>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</si>
  <si>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</si>
  <si>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</si>
  <si>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</si>
  <si>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</si>
  <si>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</si>
  <si>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</si>
  <si>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</si>
  <si>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</si>
  <si>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</si>
  <si>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</si>
  <si>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</si>
  <si>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</si>
  <si>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</si>
  <si>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</si>
  <si>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</si>
  <si>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</si>
  <si>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</si>
  <si>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</si>
  <si>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</si>
  <si>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</si>
  <si>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</si>
  <si>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</si>
  <si>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</si>
  <si>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</si>
  <si>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</si>
  <si>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</si>
  <si>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</si>
  <si>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</si>
  <si>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</si>
  <si>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</si>
  <si>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</si>
  <si>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</si>
  <si>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</si>
  <si>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</si>
  <si>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</si>
  <si>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</si>
  <si>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</si>
  <si>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</si>
  <si>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</si>
  <si>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</si>
  <si>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</si>
  <si>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</si>
  <si>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</si>
  <si>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</si>
  <si>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</si>
  <si>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</si>
  <si>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</si>
  <si>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</si>
  <si>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</si>
  <si>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</si>
  <si>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</si>
  <si>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</si>
  <si>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</si>
  <si>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</si>
  <si>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</si>
  <si>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</si>
  <si>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</si>
  <si>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</si>
  <si>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</si>
  <si>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</si>
  <si>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</si>
  <si>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</si>
  <si>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</si>
  <si>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</si>
  <si>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</si>
  <si>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</si>
  <si>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</si>
  <si>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</si>
  <si>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</si>
  <si>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</si>
  <si>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</si>
  <si>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</si>
  <si>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</si>
  <si>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</si>
  <si>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</si>
  <si>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</si>
  <si>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</si>
  <si>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</si>
  <si>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</si>
  <si>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</si>
  <si>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</si>
  <si>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</si>
  <si>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</si>
  <si>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</si>
  <si>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</si>
  <si>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</si>
  <si>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</si>
  <si>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</si>
  <si>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</si>
  <si>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</si>
  <si>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</si>
  <si>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</si>
  <si>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</si>
  <si>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</si>
  <si>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</si>
  <si>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</si>
  <si>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</si>
  <si>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</si>
  <si>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</si>
  <si>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</si>
  <si>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</si>
  <si>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</si>
  <si>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</si>
  <si>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</si>
  <si>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</si>
  <si>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</si>
  <si>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</si>
  <si>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</si>
  <si>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</si>
  <si>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</si>
  <si>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</si>
  <si>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</si>
  <si>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</si>
  <si>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</si>
  <si>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</si>
  <si>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</si>
  <si>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</si>
  <si>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</si>
  <si>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</si>
  <si>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</si>
  <si>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</si>
  <si>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</si>
  <si>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</si>
  <si>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</si>
  <si>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</si>
  <si>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</si>
  <si>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</si>
  <si>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</si>
  <si>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</si>
  <si>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</si>
  <si>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</si>
  <si>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</si>
  <si>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</si>
  <si>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</si>
  <si>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</si>
  <si>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</si>
  <si>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</si>
  <si>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</si>
  <si>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</si>
  <si>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</si>
  <si>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</si>
  <si>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</si>
  <si>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</si>
  <si>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</si>
  <si>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</si>
  <si>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</si>
  <si>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</si>
  <si>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</si>
  <si>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</si>
  <si>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</si>
  <si>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</si>
  <si>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</si>
  <si>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</si>
  <si>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</si>
  <si>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</si>
  <si>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</si>
  <si>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</si>
  <si>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</si>
  <si>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</si>
  <si>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</si>
  <si>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</si>
  <si>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</si>
  <si>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</si>
  <si>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</si>
  <si>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</si>
  <si>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</si>
  <si>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</si>
  <si>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</si>
  <si>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</si>
  <si>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</si>
  <si>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</si>
  <si>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</si>
  <si>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</si>
  <si>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</si>
  <si>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</si>
  <si>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</si>
  <si>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</si>
  <si>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</si>
  <si>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</si>
  <si>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</si>
  <si>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</si>
  <si>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</si>
  <si>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</si>
  <si>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</si>
  <si>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</si>
  <si>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</si>
  <si>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</si>
  <si>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</si>
  <si>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</si>
  <si>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</si>
  <si>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</si>
  <si>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</si>
  <si>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</si>
  <si>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</si>
  <si>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</si>
  <si>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</si>
  <si>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</si>
  <si>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</si>
  <si>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</si>
  <si>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</si>
  <si>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</si>
  <si>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</si>
  <si>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</si>
  <si>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</si>
  <si>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</si>
  <si>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</si>
  <si>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</si>
  <si>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</si>
  <si>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</si>
  <si>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</si>
  <si>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</si>
  <si>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</si>
  <si>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</si>
  <si>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</si>
  <si>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</si>
  <si>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</si>
  <si>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</si>
  <si>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</si>
  <si>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</si>
  <si>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</si>
  <si>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</si>
  <si>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</si>
  <si>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</si>
  <si>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</si>
  <si>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</si>
  <si>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</si>
  <si>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</si>
  <si>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</si>
  <si>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</si>
  <si>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</si>
  <si>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</si>
  <si>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</si>
  <si>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</si>
  <si>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</si>
  <si>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</si>
  <si>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</si>
  <si>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</si>
  <si>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</si>
  <si>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</si>
  <si>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</si>
  <si>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</si>
  <si>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</si>
  <si>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</si>
  <si>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</si>
  <si>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</si>
  <si>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</si>
  <si>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</si>
  <si>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</si>
  <si>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</si>
  <si>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</si>
  <si>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</si>
  <si>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</si>
  <si>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</si>
  <si>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</si>
  <si>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</si>
  <si>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</si>
  <si>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</si>
  <si>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</si>
  <si>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</si>
  <si>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</si>
  <si>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</si>
  <si>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</si>
  <si>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</si>
  <si>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</si>
  <si>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</si>
  <si>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</si>
  <si>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</si>
  <si>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</si>
  <si>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</si>
  <si>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</si>
  <si>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</si>
  <si>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</si>
  <si>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</si>
  <si>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</si>
  <si>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</si>
  <si>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</si>
  <si>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</si>
  <si>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</si>
  <si>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</si>
  <si>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</si>
  <si>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</si>
  <si>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</si>
  <si>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</si>
  <si>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</si>
  <si>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</si>
  <si>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</si>
  <si>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</si>
  <si>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</si>
  <si>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</si>
  <si>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</si>
  <si>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</si>
  <si>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</si>
  <si>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</si>
  <si>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</si>
  <si>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</si>
  <si>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</si>
  <si>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</si>
  <si>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</si>
  <si>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</si>
  <si>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</si>
  <si>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</si>
  <si>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</si>
  <si>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</si>
  <si>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</si>
  <si>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</si>
  <si>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</si>
  <si>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</si>
  <si>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</si>
  <si>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</si>
  <si>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</si>
  <si>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</si>
  <si>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</si>
  <si>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</si>
  <si>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</si>
  <si>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</si>
  <si>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</si>
  <si>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</si>
  <si>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</si>
  <si>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</si>
  <si>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</si>
  <si>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</si>
  <si>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</si>
  <si>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</si>
  <si>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</si>
  <si>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</si>
  <si>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</si>
  <si>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</si>
  <si>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</si>
  <si>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</si>
  <si>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</si>
  <si>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</si>
  <si>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</si>
  <si>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</si>
  <si>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</si>
  <si>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</si>
  <si>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</si>
  <si>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</si>
  <si>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</si>
  <si>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</si>
  <si>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</si>
  <si>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</si>
  <si>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</si>
  <si>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</si>
  <si>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</si>
  <si>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</si>
  <si>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</si>
  <si>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</si>
  <si>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</si>
  <si>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</si>
  <si>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</si>
  <si>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</si>
  <si>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</si>
  <si>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</si>
  <si>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</si>
  <si>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</si>
  <si>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</si>
  <si>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</si>
  <si>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</si>
  <si>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</si>
  <si>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</si>
  <si>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</si>
  <si>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</si>
  <si>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</si>
  <si>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</si>
  <si>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</si>
  <si>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</si>
  <si>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</si>
  <si>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</si>
  <si>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</si>
  <si>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</si>
  <si>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</si>
  <si>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</si>
  <si>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</si>
  <si>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</si>
  <si>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</si>
  <si>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</si>
  <si>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</si>
  <si>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</si>
  <si>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</si>
  <si>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</si>
  <si>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</si>
  <si>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</si>
  <si>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</si>
  <si>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</si>
  <si>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</si>
  <si>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</si>
  <si>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</si>
  <si>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</si>
  <si>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</si>
  <si>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</si>
  <si>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</si>
  <si>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</si>
  <si>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</si>
  <si>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</si>
  <si>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</si>
  <si>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</si>
  <si>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</si>
  <si>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</si>
  <si>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</si>
  <si>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</si>
  <si>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</si>
  <si>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</si>
  <si>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</si>
  <si>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</si>
  <si>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</si>
  <si>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</si>
  <si>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</si>
  <si>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</si>
  <si>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</si>
  <si>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</si>
  <si>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</si>
  <si>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</si>
  <si>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</si>
  <si>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</si>
  <si>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</si>
  <si>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</si>
  <si>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</si>
  <si>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</si>
  <si>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</si>
  <si>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</si>
  <si>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</si>
  <si>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</si>
  <si>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</si>
  <si>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</si>
  <si>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</si>
  <si>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</si>
  <si>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</si>
  <si>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</si>
  <si>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</si>
  <si>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</si>
  <si>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</si>
  <si>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</si>
  <si>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</si>
  <si>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</si>
  <si>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</si>
  <si>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</si>
  <si>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</si>
  <si>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</si>
  <si>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</si>
  <si>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</si>
  <si>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</si>
  <si>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</si>
  <si>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</si>
  <si>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</si>
  <si>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</si>
  <si>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</si>
  <si>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</si>
  <si>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</si>
  <si>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</si>
  <si>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</si>
  <si>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</si>
  <si>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</si>
  <si>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</si>
  <si>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</si>
  <si>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</si>
  <si>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</si>
  <si>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</si>
  <si>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</si>
  <si>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</si>
  <si>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</si>
  <si>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</si>
  <si>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</si>
  <si>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</si>
  <si>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</si>
  <si>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</si>
  <si>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</si>
  <si>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</si>
  <si>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</si>
  <si>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</si>
  <si>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</si>
  <si>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</si>
  <si>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</si>
  <si>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</si>
  <si>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</si>
  <si>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</si>
  <si>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</si>
  <si>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</si>
  <si>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</si>
  <si>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</si>
  <si>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</si>
  <si>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</si>
  <si>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</si>
  <si>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</si>
  <si>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</si>
  <si>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</si>
  <si>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</si>
  <si>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</si>
  <si>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</si>
  <si>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</si>
  <si>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</si>
  <si>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</si>
  <si>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</si>
  <si>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</si>
  <si>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</si>
  <si>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</si>
  <si>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</si>
  <si>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</si>
  <si>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</si>
  <si>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</si>
  <si>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</si>
  <si>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</si>
  <si>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</si>
  <si>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</si>
  <si>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</si>
  <si>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</si>
  <si>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</si>
  <si>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</si>
  <si>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</si>
  <si>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</si>
  <si>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</si>
  <si>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</si>
  <si>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</si>
  <si>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</si>
  <si>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</si>
  <si>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</si>
  <si>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</si>
  <si>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</si>
  <si>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</si>
  <si>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</si>
  <si>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</si>
  <si>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</si>
  <si>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</si>
  <si>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</si>
  <si>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</si>
  <si>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</si>
  <si>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</si>
  <si>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</si>
  <si>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</si>
  <si>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</si>
  <si>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</si>
  <si>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</si>
  <si>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</si>
  <si>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</si>
  <si>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</si>
  <si>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</si>
  <si>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</si>
  <si>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</si>
  <si>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</si>
  <si>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</si>
  <si>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</si>
  <si>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</si>
  <si>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</si>
  <si>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</si>
  <si>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</si>
  <si>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</si>
  <si>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</si>
  <si>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</si>
  <si>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</si>
  <si>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</si>
  <si>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</si>
  <si>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</si>
  <si>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</si>
  <si>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</si>
  <si>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</si>
  <si>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</si>
  <si>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</si>
  <si>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</si>
  <si>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</si>
  <si>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</si>
  <si>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</si>
  <si>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</si>
  <si>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</si>
  <si>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</si>
  <si>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</si>
  <si>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</si>
  <si>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</si>
  <si>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</si>
  <si>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</si>
  <si>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</si>
  <si>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</si>
  <si>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</si>
  <si>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</si>
  <si>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</si>
  <si>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</si>
  <si>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</si>
  <si>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</si>
  <si>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</si>
  <si>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</si>
  <si>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</si>
  <si>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</si>
  <si>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</si>
  <si>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</si>
  <si>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</si>
  <si>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</si>
  <si>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</si>
  <si>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</si>
  <si>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</si>
  <si>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</si>
  <si>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</si>
  <si>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</si>
  <si>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</si>
  <si>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</si>
  <si>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</si>
  <si>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</si>
  <si>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</si>
  <si>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</si>
  <si>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</si>
  <si>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</si>
  <si>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</si>
  <si>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</si>
  <si>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</si>
  <si>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</si>
  <si>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</si>
  <si>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</si>
  <si>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</si>
  <si>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</si>
  <si>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</si>
  <si>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</si>
  <si>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</si>
  <si>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</si>
  <si>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</si>
  <si>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</si>
  <si>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</si>
  <si>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</si>
  <si>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</si>
  <si>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</si>
  <si>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</si>
  <si>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</si>
  <si>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</si>
  <si>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</si>
  <si>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</si>
  <si>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</si>
  <si>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</si>
  <si>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</si>
  <si>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</si>
  <si>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</si>
  <si>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</si>
  <si>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</si>
  <si>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</si>
  <si>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</si>
  <si>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</si>
  <si>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</si>
  <si>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</si>
  <si>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</si>
  <si>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</si>
  <si>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</si>
  <si>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</si>
  <si>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</si>
  <si>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</si>
  <si>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</si>
  <si>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</si>
  <si>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</si>
  <si>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</si>
  <si>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</si>
  <si>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</si>
  <si>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</si>
  <si>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</si>
  <si>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</si>
  <si>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</si>
  <si>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</si>
  <si>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</si>
  <si>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</si>
  <si>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</si>
  <si>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</si>
  <si>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</si>
  <si>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</si>
  <si>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</si>
  <si>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</si>
  <si>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</si>
  <si>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</si>
  <si>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</si>
  <si>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</si>
  <si>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</si>
  <si>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</si>
  <si>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</si>
  <si>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</si>
  <si>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</si>
  <si>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</si>
  <si>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</si>
  <si>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</si>
  <si>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</si>
  <si>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</si>
  <si>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</si>
  <si>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</si>
  <si>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</si>
  <si>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</si>
  <si>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</si>
  <si>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</si>
  <si>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</si>
  <si>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</si>
  <si>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</si>
  <si>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</si>
  <si>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</si>
  <si>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</si>
  <si>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</si>
  <si>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</si>
  <si>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</si>
  <si>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</si>
  <si>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</si>
  <si>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</si>
  <si>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</si>
  <si>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</si>
  <si>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</si>
  <si>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</si>
  <si>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</si>
  <si>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</si>
  <si>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</si>
  <si>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</si>
  <si>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</si>
  <si>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</si>
  <si>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</si>
  <si>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</si>
  <si>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</si>
  <si>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</si>
  <si>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</si>
  <si>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</si>
  <si>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</si>
  <si>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</si>
  <si>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</si>
  <si>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</si>
  <si>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</si>
  <si>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</si>
  <si>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</si>
  <si>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</si>
  <si>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</si>
  <si>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</si>
  <si>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</si>
  <si>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</si>
  <si>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</si>
  <si>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</si>
  <si>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</si>
  <si>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</si>
  <si>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</si>
  <si>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</si>
  <si>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</si>
  <si>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</si>
  <si>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</si>
  <si>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</si>
  <si>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</si>
  <si>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</si>
  <si>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</si>
  <si>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</si>
  <si>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</si>
  <si>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</si>
  <si>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</si>
  <si>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</si>
  <si>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</si>
  <si>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</si>
  <si>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</si>
  <si>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</si>
  <si>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</si>
  <si>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</si>
  <si>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</si>
  <si>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</si>
  <si>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</si>
  <si>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</si>
  <si>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</si>
  <si>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</si>
  <si>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</si>
  <si>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</si>
  <si>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</si>
  <si>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</si>
  <si>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</si>
  <si>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</si>
  <si>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</si>
  <si>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</si>
  <si>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</si>
  <si>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</si>
  <si>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</si>
  <si>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</si>
  <si>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</si>
  <si>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</si>
  <si>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</si>
  <si>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</si>
  <si>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</si>
  <si>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</si>
  <si>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</si>
  <si>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</si>
  <si>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</si>
  <si>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</si>
  <si>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</si>
  <si>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</si>
  <si>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</si>
  <si>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</si>
  <si>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</si>
  <si>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</si>
  <si>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</si>
  <si>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</si>
  <si>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</si>
  <si>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</si>
  <si>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</si>
  <si>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</si>
  <si>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</si>
  <si>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</si>
  <si>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</si>
  <si>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</si>
  <si>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</si>
  <si>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</si>
  <si>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</si>
  <si>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</si>
  <si>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</si>
  <si>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</si>
  <si>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</si>
  <si>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</si>
  <si>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</si>
  <si>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</si>
  <si>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</si>
  <si>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</si>
  <si>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</si>
  <si>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</si>
  <si>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</si>
  <si>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</si>
  <si>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</si>
  <si>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</si>
  <si>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</si>
  <si>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</si>
  <si>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</si>
  <si>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</si>
  <si>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</si>
  <si>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</si>
  <si>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</si>
  <si>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</si>
  <si>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</si>
  <si>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</si>
  <si>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</si>
  <si>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</si>
  <si>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</si>
  <si>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</si>
  <si>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</si>
  <si>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</si>
  <si>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</si>
  <si>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</si>
  <si>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</si>
  <si>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</si>
  <si>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</si>
  <si>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</si>
  <si>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</si>
  <si>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</si>
  <si>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</si>
  <si>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</si>
  <si>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</si>
  <si>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</si>
  <si>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</si>
  <si>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</si>
  <si>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</si>
  <si>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</si>
  <si>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</si>
  <si>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</si>
  <si>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</si>
  <si>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</si>
  <si>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</si>
  <si>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</si>
  <si>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</si>
  <si>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</si>
  <si>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</si>
  <si>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</si>
  <si>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</si>
  <si>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</si>
  <si>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</si>
  <si>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</si>
  <si>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</si>
  <si>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</si>
  <si>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</si>
  <si>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</si>
  <si>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</si>
  <si>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</si>
  <si>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</si>
  <si>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</si>
  <si>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</si>
  <si>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</si>
  <si>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</si>
  <si>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</si>
  <si>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</si>
  <si>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</si>
  <si>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</si>
  <si>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</si>
  <si>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</si>
  <si>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</si>
  <si>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</si>
  <si>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</si>
  <si>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</si>
  <si>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</si>
  <si>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</si>
  <si>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</si>
  <si>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</si>
  <si>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</si>
  <si>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</si>
  <si>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</si>
  <si>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</si>
  <si>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</si>
  <si>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</si>
  <si>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</si>
  <si>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</si>
  <si>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</si>
  <si>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</si>
  <si>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</si>
  <si>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</si>
  <si>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</si>
  <si>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</si>
  <si>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</si>
  <si>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</si>
  <si>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</si>
  <si>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</si>
  <si>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</si>
  <si>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</si>
  <si>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</si>
  <si>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</si>
  <si>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</si>
  <si>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</si>
  <si>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</si>
  <si>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</si>
  <si>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</si>
  <si>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</si>
  <si>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</si>
  <si>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</si>
  <si>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</si>
  <si>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</si>
  <si>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</si>
  <si>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</si>
  <si>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</si>
  <si>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</si>
  <si>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</si>
  <si>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</si>
  <si>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</si>
  <si>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</si>
  <si>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</si>
  <si>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</si>
  <si>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</si>
  <si>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</si>
  <si>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</si>
  <si>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</si>
  <si>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</si>
  <si>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</si>
  <si>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</si>
  <si>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</si>
  <si>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</si>
  <si>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</si>
  <si>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</si>
  <si>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</si>
  <si>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</si>
  <si>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</si>
  <si>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</si>
  <si>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</si>
  <si>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</si>
  <si>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</si>
  <si>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</si>
  <si>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</si>
  <si>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</si>
  <si>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</si>
  <si>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</si>
  <si>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</si>
  <si>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</si>
  <si>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</si>
  <si>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</si>
  <si>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</si>
  <si>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</si>
  <si>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</si>
  <si>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</si>
  <si>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</si>
  <si>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</si>
  <si>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</si>
  <si>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</si>
  <si>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</si>
  <si>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</si>
  <si>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</si>
  <si>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</si>
  <si>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</si>
  <si>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</si>
  <si>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</si>
  <si>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</si>
  <si>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</si>
  <si>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</si>
  <si>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</si>
  <si>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</si>
  <si>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</si>
  <si>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</si>
  <si>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</si>
  <si>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</si>
  <si>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</si>
  <si>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</si>
  <si>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</si>
  <si>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</si>
  <si>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</si>
  <si>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</si>
  <si>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</si>
  <si>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</si>
  <si>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</si>
  <si>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</si>
  <si>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</si>
  <si>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</si>
  <si>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</si>
  <si>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</si>
  <si>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</si>
  <si>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</si>
  <si>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</si>
  <si>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</si>
  <si>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</si>
  <si>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</si>
  <si>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</si>
  <si>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</si>
  <si>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</si>
  <si>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</si>
  <si>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</si>
  <si>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</si>
  <si>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</si>
  <si>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</si>
  <si>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</si>
  <si>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</si>
  <si>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</si>
  <si>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</si>
  <si>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</si>
  <si>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</si>
  <si>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</si>
  <si>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</si>
  <si>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</si>
  <si>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</si>
  <si>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</si>
  <si>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</si>
  <si>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</si>
  <si>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</si>
  <si>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</si>
  <si>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</si>
  <si>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</si>
  <si>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</si>
  <si>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</si>
  <si>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</si>
  <si>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</si>
  <si>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</si>
  <si>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</si>
  <si>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</si>
  <si>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</si>
  <si>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</si>
  <si>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</si>
  <si>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</si>
  <si>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</si>
  <si>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</si>
  <si>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</si>
  <si>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</si>
  <si>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</si>
  <si>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</si>
  <si>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</si>
  <si>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</si>
  <si>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</si>
  <si>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</si>
  <si>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</si>
  <si>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</si>
  <si>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</si>
  <si>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</si>
  <si>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</si>
  <si>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</si>
  <si>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</si>
  <si>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</si>
  <si>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</si>
  <si>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</si>
  <si>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</si>
  <si>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</si>
  <si>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</si>
  <si>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</si>
  <si>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</si>
  <si>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</si>
  <si>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</si>
  <si>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</si>
  <si>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</si>
  <si>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</si>
  <si>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</si>
  <si>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</si>
  <si>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</si>
  <si>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</si>
  <si>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</si>
  <si>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</si>
  <si>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</si>
  <si>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</si>
  <si>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</si>
  <si>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</si>
  <si>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</si>
  <si>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</si>
  <si>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</si>
  <si>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</si>
  <si>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</si>
  <si>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</si>
  <si>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</si>
  <si>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</si>
  <si>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</si>
  <si>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</si>
  <si>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</si>
  <si>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</si>
  <si>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</si>
  <si>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</si>
  <si>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</si>
  <si>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</si>
  <si>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</si>
  <si>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</si>
  <si>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</si>
  <si>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</si>
  <si>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</si>
  <si>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</si>
  <si>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</si>
  <si>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</si>
  <si>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</si>
  <si>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</si>
  <si>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</si>
  <si>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</si>
  <si>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</si>
  <si>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</si>
  <si>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</si>
  <si>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</si>
  <si>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</si>
  <si>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</si>
  <si>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</si>
  <si>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</si>
  <si>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</si>
  <si>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</si>
  <si>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</si>
  <si>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</si>
  <si>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</si>
  <si>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</si>
  <si>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</si>
  <si>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</si>
  <si>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</si>
  <si>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</si>
  <si>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</si>
  <si>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</si>
  <si>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</si>
  <si>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</si>
  <si>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</si>
  <si>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</si>
  <si>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</si>
  <si>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</si>
  <si>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</si>
  <si>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</si>
  <si>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</si>
  <si>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</si>
  <si>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</si>
  <si>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</si>
  <si>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</si>
  <si>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</si>
  <si>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</si>
  <si>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</si>
  <si>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</si>
  <si>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</si>
  <si>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</si>
  <si>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</si>
  <si>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</si>
  <si>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</si>
  <si>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</si>
  <si>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</si>
  <si>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</si>
  <si>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</si>
  <si>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</si>
  <si>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</si>
  <si>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</si>
  <si>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</si>
  <si>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</si>
  <si>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</si>
  <si>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</si>
  <si>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</si>
  <si>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</si>
  <si>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</si>
  <si>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</si>
  <si>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</si>
  <si>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</si>
  <si>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</si>
  <si>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</si>
  <si>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</si>
  <si>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</si>
  <si>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</si>
  <si>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</si>
  <si>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</si>
  <si>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</si>
  <si>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</si>
  <si>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</si>
  <si>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</si>
  <si>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</si>
  <si>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</si>
  <si>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</si>
  <si>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</si>
  <si>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</si>
  <si>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</si>
  <si>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</si>
  <si>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</si>
  <si>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</si>
  <si>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</si>
  <si>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</si>
  <si>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</si>
  <si>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</si>
  <si>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</si>
  <si>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</si>
  <si>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</si>
  <si>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</si>
  <si>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</si>
  <si>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</si>
  <si>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</si>
  <si>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</si>
  <si>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</si>
  <si>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</si>
  <si>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</si>
  <si>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</si>
  <si>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</si>
  <si>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</si>
  <si>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</si>
  <si>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</si>
  <si>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</si>
  <si>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</si>
  <si>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</si>
  <si>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</si>
  <si>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</si>
  <si>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</si>
  <si>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</si>
  <si>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</si>
  <si>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</si>
  <si>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</si>
  <si>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</si>
  <si>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</si>
  <si>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</si>
  <si>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</si>
  <si>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</si>
  <si>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</si>
  <si>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</si>
  <si>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</si>
  <si>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</si>
  <si>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</si>
  <si>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</si>
  <si>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</si>
  <si>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</si>
  <si>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</si>
  <si>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</si>
  <si>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</si>
  <si>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</si>
  <si>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</si>
  <si>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</si>
  <si>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</si>
  <si>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</si>
  <si>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</si>
  <si>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</si>
  <si>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</si>
  <si>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</si>
  <si>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</si>
  <si>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</si>
  <si>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</si>
  <si>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</si>
  <si>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</si>
  <si>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</si>
  <si>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</si>
  <si>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</si>
  <si>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</si>
  <si>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</si>
  <si>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</si>
  <si>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</si>
  <si>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</si>
  <si>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</si>
  <si>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</si>
  <si>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</si>
  <si>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</si>
  <si>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</si>
  <si>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</si>
  <si>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</si>
  <si>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</si>
  <si>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</si>
  <si>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</si>
  <si>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</si>
  <si>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</si>
  <si>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</si>
  <si>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</si>
  <si>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</si>
  <si>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</si>
  <si>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</si>
  <si>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</si>
  <si>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</si>
  <si>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</si>
  <si>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</si>
  <si>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</si>
  <si>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</si>
  <si>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</si>
  <si>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</si>
  <si>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</si>
  <si>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</si>
  <si>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</si>
  <si>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</si>
  <si>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</si>
  <si>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</si>
  <si>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</si>
  <si>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</si>
  <si>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</si>
  <si>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</si>
  <si>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</si>
  <si>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</si>
  <si>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</si>
  <si>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</si>
  <si>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</si>
  <si>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</si>
  <si>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</si>
  <si>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</si>
  <si>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</si>
  <si>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</si>
  <si>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</si>
  <si>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</si>
  <si>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</si>
  <si>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</si>
  <si>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</si>
  <si>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</si>
  <si>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</si>
  <si>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</si>
  <si>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</si>
  <si>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</si>
  <si>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</si>
  <si>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</si>
  <si>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</si>
  <si>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</si>
  <si>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</si>
  <si>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</si>
  <si>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</si>
  <si>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</si>
  <si>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</si>
  <si>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</si>
  <si>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</si>
  <si>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</si>
  <si>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</si>
  <si>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</si>
  <si>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</si>
  <si>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</si>
  <si>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</si>
  <si>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</si>
  <si>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</si>
  <si>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</si>
  <si>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</si>
  <si>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</si>
  <si>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</si>
  <si>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</si>
  <si>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</si>
  <si>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</si>
  <si>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</si>
  <si>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</si>
  <si>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</si>
  <si>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</si>
  <si>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</si>
  <si>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</si>
  <si>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</si>
  <si>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</si>
  <si>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</si>
  <si>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</si>
  <si>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</si>
  <si>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</si>
  <si>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</si>
  <si>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</si>
  <si>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</si>
  <si>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</si>
  <si>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</si>
  <si>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</si>
  <si>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</si>
  <si>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</si>
  <si>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</si>
  <si>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</si>
  <si>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</si>
  <si>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</si>
  <si>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</si>
  <si>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</si>
  <si>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</si>
  <si>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</si>
  <si>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</si>
  <si>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</si>
  <si>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</si>
  <si>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</si>
  <si>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</si>
  <si>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</si>
  <si>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</si>
  <si>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</si>
  <si>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</si>
  <si>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</si>
  <si>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</si>
  <si>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</si>
  <si>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</si>
  <si>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</si>
  <si>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</si>
  <si>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</si>
  <si>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</si>
  <si>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</si>
  <si>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</si>
  <si>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</si>
  <si>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</si>
  <si>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</si>
  <si>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</si>
  <si>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</si>
  <si>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</si>
  <si>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</si>
  <si>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</si>
  <si>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</si>
  <si>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</si>
  <si>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</si>
  <si>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</si>
  <si>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</si>
  <si>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</si>
  <si>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</si>
  <si>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</si>
  <si>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</si>
  <si>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</si>
  <si>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</si>
  <si>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</si>
  <si>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</si>
  <si>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</si>
  <si>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</si>
  <si>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</si>
  <si>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</si>
  <si>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</si>
  <si>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</si>
  <si>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</si>
  <si>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</si>
  <si>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</si>
  <si>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</si>
  <si>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</si>
  <si>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</si>
  <si>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</si>
  <si>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</si>
  <si>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</si>
  <si>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</si>
  <si>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</si>
  <si>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</si>
  <si>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</si>
  <si>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</si>
  <si>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</si>
  <si>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</si>
  <si>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</si>
  <si>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</si>
  <si>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</si>
  <si>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</si>
  <si>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</si>
  <si>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</si>
  <si>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</si>
  <si>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</si>
  <si>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</si>
  <si>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</si>
  <si>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</si>
  <si>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</si>
  <si>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</si>
  <si>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</si>
  <si>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</si>
  <si>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</si>
  <si>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</si>
  <si>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</si>
  <si>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</si>
  <si>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</si>
  <si>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</si>
  <si>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</si>
  <si>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</si>
  <si>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</si>
  <si>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</si>
  <si>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</si>
  <si>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</si>
  <si>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</si>
  <si>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</si>
  <si>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</si>
  <si>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</si>
  <si>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</si>
  <si>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</si>
  <si>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</si>
  <si>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</si>
  <si>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</si>
  <si>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</si>
  <si>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</si>
  <si>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</si>
  <si>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</si>
  <si>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</si>
  <si>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</si>
  <si>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</si>
  <si>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</si>
  <si>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</si>
  <si>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</si>
  <si>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</si>
  <si>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</si>
  <si>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</si>
  <si>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</si>
  <si>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</si>
  <si>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</si>
  <si>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</si>
  <si>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</si>
  <si>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</si>
  <si>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</si>
  <si>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</si>
  <si>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</si>
  <si>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</si>
  <si>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</si>
  <si>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</si>
  <si>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</si>
  <si>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</si>
  <si>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</si>
  <si>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</si>
  <si>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</si>
  <si>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</si>
  <si>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</si>
  <si>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</si>
  <si>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</si>
  <si>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</si>
  <si>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</si>
  <si>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</si>
  <si>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</si>
  <si>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</si>
  <si>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</si>
  <si>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</si>
  <si>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</si>
  <si>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</si>
  <si>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</si>
  <si>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</si>
  <si>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</si>
  <si>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</si>
  <si>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</si>
  <si>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</si>
  <si>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</si>
  <si>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</si>
  <si>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</si>
  <si>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</si>
  <si>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</si>
  <si>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</si>
  <si>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</si>
  <si>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</si>
  <si>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</si>
  <si>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</si>
  <si>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</si>
  <si>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</si>
  <si>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</si>
  <si>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</si>
  <si>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</si>
  <si>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</si>
  <si>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</si>
  <si>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</si>
  <si>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</si>
  <si>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</si>
  <si>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</si>
  <si>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</si>
  <si>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</si>
  <si>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</si>
  <si>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</si>
  <si>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</si>
  <si>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</si>
  <si>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</si>
  <si>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</si>
  <si>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</si>
  <si>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</si>
  <si>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</si>
  <si>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</si>
  <si>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</si>
  <si>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</si>
  <si>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</si>
  <si>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</si>
  <si>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</si>
  <si>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</si>
  <si>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</si>
  <si>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</si>
  <si>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</si>
  <si>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</si>
  <si>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</si>
  <si>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</si>
  <si>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</si>
  <si>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</si>
  <si>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</si>
  <si>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</si>
  <si>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</si>
  <si>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</si>
  <si>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</si>
  <si>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</si>
  <si>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</si>
  <si>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</si>
  <si>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</si>
  <si>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</si>
  <si>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</si>
  <si>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</si>
  <si>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</si>
  <si>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</si>
  <si>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</si>
  <si>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</si>
  <si>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</si>
  <si>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</si>
  <si>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</si>
  <si>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</si>
  <si>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</si>
  <si>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</si>
  <si>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</si>
  <si>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</si>
  <si>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</si>
  <si>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</si>
  <si>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</si>
  <si>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</si>
  <si>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</si>
  <si>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</si>
  <si>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</si>
  <si>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</si>
  <si>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</si>
  <si>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</si>
  <si>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</si>
  <si>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</si>
  <si>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</si>
  <si>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</si>
  <si>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</si>
  <si>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</si>
  <si>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</si>
  <si>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</si>
  <si>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</si>
  <si>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</si>
  <si>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</si>
  <si>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</si>
  <si>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</si>
  <si>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</si>
  <si>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</si>
  <si>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</si>
  <si>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</si>
  <si>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</si>
  <si>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</si>
  <si>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</si>
  <si>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</si>
  <si>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</si>
  <si>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</si>
  <si>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</si>
  <si>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</si>
  <si>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</si>
  <si>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</si>
  <si>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</si>
  <si>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</si>
  <si>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</si>
  <si>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</si>
  <si>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</si>
  <si>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</si>
  <si>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</si>
  <si>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</si>
  <si>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</si>
  <si>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</si>
  <si>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</si>
  <si>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</si>
  <si>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</si>
  <si>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</si>
  <si>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</si>
  <si>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</si>
  <si>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</si>
  <si>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</si>
  <si>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</si>
  <si>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</si>
  <si>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</si>
  <si>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</si>
  <si>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</si>
  <si>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</si>
  <si>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</si>
  <si>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</si>
  <si>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</si>
  <si>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</si>
  <si>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</si>
  <si>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</si>
  <si>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</si>
  <si>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</si>
  <si>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</si>
  <si>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</si>
  <si>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</si>
  <si>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</si>
  <si>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</si>
  <si>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</si>
  <si>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</si>
  <si>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</si>
  <si>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</si>
  <si>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</si>
  <si>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</si>
  <si>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</si>
  <si>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</si>
  <si>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</si>
  <si>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</si>
  <si>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</si>
  <si>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</si>
  <si>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</si>
  <si>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</si>
  <si>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</si>
  <si>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</si>
  <si>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</si>
  <si>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</si>
  <si>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</si>
  <si>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</si>
  <si>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</si>
  <si>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</si>
  <si>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</si>
  <si>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</si>
  <si>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</si>
  <si>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</si>
  <si>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</si>
  <si>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</si>
  <si>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</si>
  <si>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</si>
  <si>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</si>
  <si>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</si>
  <si>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</si>
  <si>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</si>
  <si>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</si>
  <si>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</si>
  <si>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</si>
  <si>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</si>
  <si>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</si>
  <si>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</si>
  <si>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</si>
  <si>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</si>
  <si>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</si>
  <si>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</si>
  <si>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</si>
  <si>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</si>
  <si>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</si>
  <si>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</si>
  <si>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</si>
  <si>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</si>
  <si>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</si>
  <si>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</si>
  <si>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</si>
  <si>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</si>
  <si>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</si>
  <si>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</si>
  <si>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</si>
  <si>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</si>
  <si>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</si>
  <si>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</si>
  <si>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</si>
  <si>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</si>
  <si>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</si>
  <si>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</si>
  <si>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</si>
  <si>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</si>
  <si>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</si>
  <si>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</si>
  <si>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</si>
  <si>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</si>
  <si>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</si>
  <si>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</si>
  <si>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</si>
  <si>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</si>
  <si>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</si>
  <si>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</si>
  <si>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</si>
  <si>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</si>
  <si>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</si>
  <si>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</si>
  <si>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</si>
  <si>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</si>
  <si>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</si>
  <si>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</si>
  <si>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</si>
  <si>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</si>
  <si>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</si>
  <si>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</si>
  <si>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</si>
  <si>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</si>
  <si>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</si>
  <si>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</si>
  <si>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</si>
  <si>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</si>
  <si>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</si>
  <si>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</si>
  <si>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</si>
  <si>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</si>
  <si>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</si>
  <si>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</si>
  <si>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</si>
  <si>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</si>
  <si>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</si>
  <si>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</si>
  <si>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</si>
  <si>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</si>
  <si>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</si>
  <si>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</si>
  <si>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</si>
  <si>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</si>
  <si>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</si>
  <si>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</si>
  <si>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</si>
  <si>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</si>
  <si>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</si>
  <si>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</si>
  <si>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</si>
  <si>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</si>
  <si>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</si>
  <si>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</si>
  <si>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</si>
  <si>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</si>
  <si>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</si>
  <si>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</si>
  <si>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</si>
  <si>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</si>
  <si>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</si>
  <si>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</si>
  <si>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</si>
  <si>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</si>
  <si>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</si>
  <si>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</si>
  <si>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</si>
  <si>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</si>
  <si>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</si>
  <si>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</si>
  <si>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</si>
  <si>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</si>
  <si>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</si>
  <si>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</si>
  <si>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</si>
  <si>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</si>
  <si>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</si>
  <si>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</si>
  <si>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</si>
  <si>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</si>
  <si>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</si>
  <si>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</si>
  <si>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</si>
  <si>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</si>
  <si>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</si>
  <si>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</si>
  <si>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</si>
  <si>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</si>
  <si>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</si>
  <si>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</si>
  <si>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</si>
  <si>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</si>
  <si>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</si>
  <si>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</si>
  <si>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</si>
  <si>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</si>
  <si>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</si>
  <si>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</si>
  <si>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</si>
  <si>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</si>
  <si>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</si>
  <si>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</si>
  <si>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</si>
  <si>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</si>
  <si>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</si>
  <si>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</si>
  <si>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</si>
  <si>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</si>
  <si>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</si>
  <si>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</si>
  <si>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</si>
  <si>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</si>
  <si>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</si>
  <si>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</si>
  <si>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</si>
  <si>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</si>
  <si>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</si>
  <si>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</si>
  <si>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</si>
  <si>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</si>
  <si>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</si>
  <si>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</si>
  <si>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</si>
  <si>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</si>
  <si>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</si>
  <si>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</si>
  <si>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</si>
  <si>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</si>
  <si>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</si>
  <si>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</si>
  <si>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</si>
  <si>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</si>
  <si>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</si>
  <si>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</si>
  <si>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</si>
  <si>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</si>
  <si>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</si>
  <si>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</si>
  <si>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</si>
  <si>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</si>
  <si>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</si>
  <si>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</si>
  <si>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</si>
  <si>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</si>
  <si>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</si>
  <si>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</si>
  <si>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</si>
  <si>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</si>
  <si>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</si>
  <si>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</si>
  <si>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</si>
  <si>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</si>
  <si>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</si>
  <si>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</si>
  <si>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</si>
  <si>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</si>
  <si>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</si>
  <si>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</si>
  <si>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</si>
  <si>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</si>
  <si>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</si>
  <si>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</si>
  <si>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</si>
  <si>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</si>
  <si>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</si>
  <si>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</si>
  <si>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</si>
  <si>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</si>
  <si>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</si>
  <si>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</si>
  <si>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</si>
  <si>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</si>
  <si>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</si>
  <si>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</si>
  <si>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</si>
  <si>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</si>
  <si>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</si>
  <si>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</si>
  <si>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</si>
  <si>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</si>
  <si>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</si>
  <si>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</si>
  <si>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</si>
  <si>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</si>
  <si>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</si>
  <si>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</si>
  <si>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</si>
  <si>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</si>
  <si>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</si>
  <si>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</si>
  <si>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</si>
  <si>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</si>
  <si>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</si>
  <si>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</si>
  <si>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</si>
  <si>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</si>
  <si>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</si>
  <si>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</si>
  <si>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</si>
  <si>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</si>
  <si>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</si>
  <si>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</si>
  <si>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</si>
  <si>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</si>
  <si>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</si>
  <si>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</si>
  <si>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</si>
  <si>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</si>
  <si>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</si>
  <si>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</si>
  <si>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</si>
  <si>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</si>
  <si>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</si>
  <si>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</si>
  <si>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</si>
  <si>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</si>
  <si>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</si>
  <si>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</si>
  <si>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</si>
  <si>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</si>
  <si>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</si>
  <si>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</si>
  <si>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</si>
  <si>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</si>
  <si>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</si>
  <si>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</si>
  <si>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</si>
  <si>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</si>
  <si>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</si>
  <si>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</si>
  <si>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</si>
  <si>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</si>
  <si>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</si>
  <si>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</si>
  <si>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</si>
  <si>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</si>
  <si>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</si>
  <si>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</si>
  <si>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</si>
  <si>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</si>
  <si>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</si>
  <si>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</si>
  <si>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</si>
  <si>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</si>
  <si>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</si>
  <si>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</si>
  <si>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</si>
  <si>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</si>
  <si>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</si>
  <si>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</si>
  <si>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</si>
  <si>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</si>
  <si>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</si>
  <si>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</si>
  <si>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</si>
  <si>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</si>
  <si>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</si>
  <si>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</si>
  <si>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</si>
  <si>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</si>
  <si>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</si>
  <si>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</si>
  <si>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</si>
  <si>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</si>
  <si>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</si>
  <si>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</si>
  <si>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</si>
  <si>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</si>
  <si>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</si>
  <si>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</si>
  <si>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</si>
  <si>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</si>
  <si>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</si>
  <si>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</si>
  <si>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</si>
  <si>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</si>
  <si>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</si>
  <si>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</si>
  <si>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</si>
  <si>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</si>
  <si>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</si>
  <si>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</si>
  <si>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</si>
  <si>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</si>
  <si>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</si>
  <si>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</si>
  <si>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</si>
  <si>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</si>
  <si>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</si>
  <si>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</si>
  <si>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</si>
  <si>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</si>
  <si>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</si>
  <si>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</si>
  <si>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</si>
  <si>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</si>
  <si>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</si>
  <si>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</si>
  <si>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</si>
  <si>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</si>
  <si>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</si>
  <si>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</si>
  <si>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</si>
  <si>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</si>
  <si>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</si>
  <si>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</si>
  <si>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</si>
  <si>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</si>
  <si>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</si>
  <si>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</si>
  <si>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</si>
  <si>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</si>
  <si>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</si>
  <si>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</si>
  <si>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</si>
  <si>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</si>
  <si>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</si>
  <si>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</si>
  <si>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</si>
  <si>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</si>
  <si>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</si>
  <si>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</si>
  <si>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</si>
  <si>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</si>
  <si>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</si>
  <si>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</si>
  <si>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</si>
  <si>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</si>
  <si>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</si>
  <si>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</si>
  <si>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</si>
  <si>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</si>
  <si>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</si>
  <si>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</si>
  <si>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</si>
  <si>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</si>
  <si>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</si>
  <si>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</si>
  <si>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</si>
  <si>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</si>
  <si>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</si>
  <si>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</si>
  <si>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</si>
  <si>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</si>
  <si>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</si>
  <si>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</si>
  <si>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</si>
  <si>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</si>
  <si>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</si>
  <si>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</si>
  <si>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</si>
  <si>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</si>
  <si>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</si>
  <si>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</si>
  <si>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</si>
  <si>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</si>
  <si>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</si>
  <si>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</si>
  <si>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</si>
  <si>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</si>
  <si>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</si>
  <si>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</si>
  <si>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</si>
  <si>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</si>
  <si>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</si>
  <si>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</si>
  <si>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</si>
  <si>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</si>
  <si>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</si>
  <si>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</si>
  <si>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</si>
  <si>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</si>
  <si>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</si>
  <si>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</si>
  <si>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</si>
  <si>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</si>
  <si>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</si>
  <si>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</si>
  <si>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</si>
  <si>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</si>
  <si>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</si>
  <si>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</si>
  <si>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</si>
  <si>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</si>
  <si>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</si>
  <si>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</si>
  <si>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</si>
  <si>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</si>
  <si>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</si>
  <si>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</si>
  <si>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</si>
  <si>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</si>
  <si>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</si>
  <si>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</si>
  <si>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</si>
  <si>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</si>
  <si>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</si>
  <si>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</si>
  <si>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</si>
  <si>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</si>
  <si>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</si>
  <si>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</si>
  <si>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</si>
  <si>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</si>
  <si>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</si>
  <si>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</si>
  <si>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</si>
  <si>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</si>
  <si>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</si>
  <si>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</si>
  <si>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</si>
  <si>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</si>
  <si>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</si>
  <si>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</si>
  <si>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</si>
  <si>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</si>
  <si>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</si>
  <si>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</si>
  <si>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</si>
  <si>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</si>
  <si>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</si>
  <si>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</si>
  <si>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</si>
  <si>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</si>
  <si>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</si>
  <si>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</si>
  <si>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</si>
  <si>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</si>
  <si>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</si>
  <si>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</si>
  <si>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</si>
  <si>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</si>
  <si>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</si>
  <si>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</si>
  <si>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</si>
  <si>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</si>
  <si>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</si>
  <si>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</si>
  <si>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</si>
  <si>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</si>
  <si>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</si>
  <si>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</si>
  <si>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</si>
  <si>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</si>
  <si>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</si>
  <si>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</si>
  <si>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</si>
  <si>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</si>
  <si>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</si>
  <si>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</si>
  <si>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</si>
  <si>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</si>
  <si>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</si>
  <si>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</si>
  <si>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</si>
  <si>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</si>
  <si>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</si>
  <si>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</si>
  <si>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</si>
  <si>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</si>
  <si>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</si>
  <si>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</si>
  <si>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</si>
  <si>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</si>
  <si>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</si>
  <si>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</si>
  <si>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</si>
  <si>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</si>
  <si>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</si>
  <si>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</si>
  <si>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</si>
  <si>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</si>
  <si>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</si>
  <si>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</si>
  <si>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</si>
  <si>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</si>
  <si>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</si>
  <si>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</si>
  <si>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</si>
  <si>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</si>
  <si>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</si>
  <si>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</si>
  <si>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</si>
  <si>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</si>
  <si>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</si>
  <si>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</si>
  <si>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</si>
  <si>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</si>
  <si>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</si>
  <si>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</si>
  <si>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</si>
  <si>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</si>
  <si>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</si>
  <si>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</si>
  <si>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</si>
  <si>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</si>
  <si>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</si>
  <si>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</si>
  <si>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</si>
  <si>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</si>
  <si>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</si>
  <si>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</si>
  <si>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</si>
  <si>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</si>
  <si>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</si>
  <si>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</si>
  <si>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</si>
  <si>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</si>
  <si>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</si>
  <si>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</si>
  <si>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</si>
  <si>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</si>
  <si>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</si>
  <si>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</si>
  <si>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</si>
  <si>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</si>
  <si>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</si>
  <si>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</si>
  <si>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</si>
  <si>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</si>
  <si>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</si>
  <si>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</si>
  <si>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</si>
  <si>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</si>
  <si>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</si>
  <si>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</si>
  <si>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</si>
  <si>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</si>
  <si>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</si>
  <si>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</si>
  <si>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</si>
  <si>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</si>
  <si>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</si>
  <si>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</si>
  <si>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</si>
  <si>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</si>
  <si>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</si>
  <si>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</si>
  <si>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</si>
  <si>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</si>
  <si>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</si>
  <si>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</si>
  <si>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</si>
  <si>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</si>
  <si>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</si>
  <si>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</si>
  <si>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</si>
  <si>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</si>
  <si>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</si>
  <si>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</si>
  <si>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</si>
  <si>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</si>
  <si>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</si>
  <si>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</si>
  <si>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</si>
  <si>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</si>
  <si>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</si>
  <si>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</si>
  <si>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</si>
  <si>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</si>
  <si>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</si>
  <si>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</si>
  <si>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</si>
  <si>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</si>
  <si>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</si>
  <si>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</si>
  <si>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</si>
  <si>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</si>
  <si>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</si>
  <si>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</si>
  <si>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</si>
  <si>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</si>
  <si>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</si>
  <si>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</si>
  <si>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</si>
  <si>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</si>
  <si>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</si>
  <si>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</si>
  <si>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</si>
  <si>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</si>
  <si>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</si>
  <si>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</si>
  <si>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</si>
  <si>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</si>
  <si>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</si>
  <si>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</si>
  <si>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</si>
  <si>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</si>
  <si>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</si>
  <si>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</si>
  <si>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</si>
  <si>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</si>
  <si>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</si>
  <si>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</si>
  <si>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</si>
  <si>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</si>
  <si>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</si>
  <si>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</si>
  <si>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</si>
  <si>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</si>
  <si>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</si>
  <si>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</si>
  <si>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</si>
  <si>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</si>
  <si>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</si>
  <si>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</si>
  <si>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</si>
  <si>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</si>
  <si>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</si>
  <si>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</si>
  <si>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</si>
  <si>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</si>
  <si>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</si>
  <si>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</si>
  <si>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</si>
  <si>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</si>
  <si>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</si>
  <si>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</si>
  <si>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</si>
  <si>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</si>
  <si>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</si>
  <si>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</si>
  <si>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</si>
  <si>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</si>
  <si>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</si>
  <si>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</si>
  <si>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</si>
  <si>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</si>
  <si>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</si>
  <si>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</si>
  <si>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</si>
  <si>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</si>
  <si>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</si>
  <si>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</si>
  <si>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</si>
  <si>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</si>
  <si>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</si>
  <si>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</si>
  <si>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</si>
  <si>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</si>
  <si>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</si>
  <si>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</si>
  <si>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</si>
  <si>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</si>
  <si>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</si>
  <si>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</si>
  <si>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</si>
  <si>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</si>
  <si>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</si>
  <si>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</si>
  <si>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</si>
  <si>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</si>
  <si>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</si>
  <si>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</si>
  <si>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</si>
  <si>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</si>
  <si>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</si>
  <si>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</si>
  <si>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</si>
  <si>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</si>
  <si>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</si>
  <si>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</si>
  <si>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</si>
  <si>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</si>
  <si>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</si>
  <si>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</si>
  <si>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</si>
  <si>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</si>
  <si>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</si>
  <si>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</si>
  <si>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</si>
  <si>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</si>
  <si>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</si>
  <si>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</si>
  <si>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</si>
  <si>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</si>
  <si>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</si>
  <si>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</si>
  <si>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</si>
  <si>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</si>
  <si>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</si>
  <si>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</si>
  <si>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</si>
  <si>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</si>
  <si>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</si>
  <si>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</si>
  <si>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</si>
  <si>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</si>
  <si>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</si>
  <si>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</si>
  <si>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</si>
  <si>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</si>
  <si>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</si>
  <si>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</si>
  <si>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</si>
  <si>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</si>
  <si>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</si>
  <si>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</si>
  <si>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</si>
  <si>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</si>
  <si>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</si>
  <si>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</si>
  <si>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</si>
  <si>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</si>
  <si>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</si>
  <si>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</si>
  <si>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</si>
  <si>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</si>
  <si>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</si>
  <si>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</si>
  <si>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</si>
  <si>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</si>
  <si>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</si>
  <si>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</si>
  <si>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</si>
  <si>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</si>
  <si>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</si>
  <si>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</si>
  <si>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</si>
  <si>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</si>
  <si>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</si>
  <si>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</si>
  <si>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</si>
  <si>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</si>
  <si>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</si>
  <si>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</si>
  <si>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</si>
  <si>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</si>
  <si>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</si>
  <si>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</si>
  <si>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</si>
  <si>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</si>
  <si>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</si>
  <si>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</si>
  <si>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</si>
  <si>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</si>
  <si>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</si>
  <si>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</si>
  <si>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</si>
  <si>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</si>
  <si>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</si>
  <si>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</si>
  <si>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</si>
  <si>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</si>
  <si>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</si>
  <si>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</si>
  <si>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</si>
  <si>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</si>
  <si>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</si>
  <si>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</si>
  <si>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</si>
  <si>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</si>
  <si>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</si>
  <si>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</si>
  <si>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</si>
  <si>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</si>
  <si>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</si>
  <si>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</si>
  <si>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</si>
  <si>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</si>
  <si>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</si>
  <si>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</si>
  <si>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</si>
  <si>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</si>
  <si>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</si>
  <si>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</si>
  <si>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</si>
  <si>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</si>
  <si>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</si>
  <si>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</si>
  <si>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</si>
  <si>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</si>
  <si>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</si>
  <si>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</si>
  <si>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</si>
  <si>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</si>
  <si>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</si>
  <si>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</si>
  <si>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</si>
  <si>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</si>
  <si>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</si>
  <si>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</si>
  <si>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</si>
  <si>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</si>
  <si>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</si>
  <si>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</si>
  <si>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</si>
  <si>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</si>
  <si>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</si>
  <si>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</si>
  <si>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</si>
  <si>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</si>
  <si>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</si>
  <si>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</si>
  <si>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</si>
  <si>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</si>
  <si>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</si>
  <si>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</si>
  <si>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</si>
  <si>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</si>
  <si>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</si>
  <si>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</si>
  <si>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</si>
  <si>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</si>
  <si>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</si>
  <si>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</si>
  <si>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</si>
  <si>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</si>
  <si>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</si>
  <si>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</si>
  <si>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</si>
  <si>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</si>
  <si>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</si>
  <si>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</si>
  <si>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</si>
  <si>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</si>
  <si>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</si>
  <si>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</si>
  <si>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</si>
  <si>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</si>
  <si>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</si>
  <si>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</si>
  <si>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</si>
  <si>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</si>
  <si>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</si>
  <si>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</si>
  <si>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</si>
  <si>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</si>
  <si>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</si>
  <si>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</si>
  <si>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</si>
  <si>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</si>
  <si>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</si>
  <si>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</si>
  <si>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</si>
  <si>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</si>
  <si>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</si>
  <si>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</si>
  <si>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</si>
  <si>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</si>
  <si>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</si>
  <si>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</si>
  <si>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</si>
  <si>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</si>
  <si>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</si>
  <si>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</si>
  <si>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</si>
  <si>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</si>
  <si>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</si>
  <si>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</si>
  <si>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</si>
  <si>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</si>
  <si>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</si>
  <si>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</si>
  <si>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</si>
  <si>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</si>
  <si>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</si>
  <si>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</si>
  <si>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</si>
  <si>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</si>
  <si>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</si>
  <si>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</si>
  <si>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</si>
  <si>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</si>
  <si>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</si>
  <si>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</si>
  <si>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</si>
  <si>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</si>
  <si>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</si>
  <si>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</si>
  <si>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</si>
  <si>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</si>
  <si>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</si>
  <si>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</si>
  <si>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</si>
  <si>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</si>
  <si>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</si>
  <si>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</si>
  <si>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</si>
  <si>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</si>
  <si>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</si>
  <si>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</si>
  <si>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</si>
  <si>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</si>
  <si>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</si>
  <si>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</si>
  <si>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</si>
  <si>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</si>
  <si>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</si>
  <si>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</si>
  <si>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</si>
  <si>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</si>
  <si>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</si>
  <si>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</si>
  <si>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</si>
  <si>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</si>
  <si>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</si>
  <si>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</si>
  <si>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</si>
  <si>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</si>
  <si>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</si>
  <si>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</si>
  <si>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</si>
  <si>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</si>
  <si>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</si>
  <si>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</si>
  <si>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</si>
  <si>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</si>
  <si>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</si>
  <si>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</si>
  <si>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</si>
  <si>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</si>
  <si>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</si>
  <si>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</si>
  <si>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</si>
  <si>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</si>
  <si>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</si>
  <si>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</si>
  <si>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</si>
  <si>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</si>
  <si>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</si>
  <si>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</si>
  <si>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</si>
  <si>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</si>
  <si>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</si>
  <si>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</si>
  <si>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</si>
  <si>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</si>
  <si>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</si>
  <si>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</si>
  <si>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</si>
  <si>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</si>
  <si>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</si>
  <si>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</si>
  <si>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</si>
  <si>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</si>
  <si>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</si>
  <si>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</si>
  <si>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</si>
  <si>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</si>
  <si>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</si>
  <si>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</si>
  <si>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</si>
  <si>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</si>
  <si>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</si>
  <si>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</si>
  <si>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</si>
  <si>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</si>
  <si>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</si>
  <si>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</si>
  <si>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</si>
  <si>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</si>
  <si>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</si>
  <si>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</si>
  <si>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</si>
  <si>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</si>
  <si>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</si>
  <si>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</si>
  <si>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</si>
  <si>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</si>
  <si>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</si>
  <si>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</si>
  <si>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</si>
  <si>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</si>
  <si>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</si>
  <si>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</si>
  <si>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</si>
  <si>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</si>
  <si>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</si>
  <si>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</si>
  <si>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</si>
  <si>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</si>
  <si>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</si>
  <si>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</si>
  <si>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</si>
  <si>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</si>
  <si>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</si>
  <si>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</si>
  <si>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</si>
  <si>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</si>
  <si>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</si>
  <si>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</si>
  <si>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</si>
  <si>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</si>
  <si>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</si>
  <si>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</si>
  <si>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</si>
  <si>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</si>
  <si>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</si>
  <si>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</si>
  <si>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</si>
  <si>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</si>
  <si>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</si>
  <si>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</si>
  <si>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</si>
  <si>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</si>
  <si>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</si>
  <si>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</si>
  <si>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</si>
  <si>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</si>
  <si>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</si>
  <si>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</si>
  <si>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</si>
  <si>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</si>
  <si>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</si>
  <si>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</si>
  <si>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</si>
  <si>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</si>
  <si>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</si>
  <si>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</si>
  <si>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</si>
  <si>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</si>
  <si>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</si>
  <si>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</si>
  <si>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</si>
  <si>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</si>
  <si>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</si>
  <si>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</si>
  <si>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</si>
  <si>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</si>
  <si>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</si>
  <si>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</si>
  <si>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</si>
  <si>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</si>
  <si>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</si>
  <si>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</si>
  <si>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</si>
  <si>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</si>
  <si>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</si>
  <si>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</si>
  <si>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</si>
  <si>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</si>
  <si>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</si>
  <si>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</si>
  <si>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</si>
  <si>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</si>
  <si>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</si>
  <si>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</si>
  <si>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</si>
  <si>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</si>
  <si>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</si>
  <si>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</si>
  <si>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</si>
  <si>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</si>
  <si>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</si>
  <si>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</si>
  <si>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</si>
  <si>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</si>
  <si>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</si>
  <si>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</si>
  <si>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</si>
  <si>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</si>
  <si>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</si>
  <si>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</si>
  <si>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</si>
  <si>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</si>
  <si>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</si>
  <si>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</si>
  <si>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</si>
  <si>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</si>
  <si>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</si>
  <si>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</si>
  <si>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</si>
  <si>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</si>
  <si>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</si>
  <si>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</si>
  <si>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</si>
  <si>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</si>
  <si>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</si>
  <si>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</si>
  <si>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</si>
  <si>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</si>
  <si>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</si>
  <si>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</si>
  <si>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</si>
  <si>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</si>
  <si>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</si>
  <si>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</si>
  <si>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</si>
  <si>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</si>
  <si>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</si>
  <si>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</si>
  <si>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</si>
  <si>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</si>
  <si>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</si>
  <si>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</si>
  <si>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</si>
  <si>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</si>
  <si>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</si>
  <si>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</si>
  <si>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</si>
  <si>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</si>
  <si>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</si>
  <si>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</si>
  <si>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</si>
  <si>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</si>
  <si>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</si>
  <si>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</si>
  <si>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</si>
  <si>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</si>
  <si>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</si>
  <si>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</si>
  <si>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</si>
  <si>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</si>
  <si>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</si>
  <si>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</si>
  <si>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</si>
  <si>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</si>
  <si>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</si>
  <si>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</si>
  <si>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</si>
  <si>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</si>
  <si>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</si>
  <si>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</si>
  <si>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</si>
  <si>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</si>
  <si>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</si>
  <si>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</si>
  <si>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</si>
  <si>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</si>
  <si>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</si>
  <si>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</si>
  <si>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</si>
  <si>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</si>
  <si>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</si>
  <si>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</si>
  <si>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</si>
  <si>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</si>
  <si>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</si>
  <si>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</si>
  <si>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</si>
  <si>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</si>
  <si>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</si>
  <si>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</si>
  <si>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</si>
  <si>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</si>
  <si>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</si>
  <si>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</si>
  <si>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</si>
  <si>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</si>
  <si>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</si>
  <si>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</si>
  <si>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</si>
  <si>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</si>
  <si>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</si>
  <si>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</si>
  <si>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</si>
  <si>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</si>
  <si>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</si>
  <si>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</si>
  <si>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</si>
  <si>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</si>
  <si>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</si>
  <si>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</si>
  <si>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</si>
  <si>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</si>
  <si>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</si>
  <si>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</si>
  <si>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</si>
  <si>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</si>
  <si>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</si>
  <si>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</si>
  <si>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</si>
  <si>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</si>
  <si>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</si>
  <si>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</si>
  <si>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</si>
  <si>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</si>
  <si>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</si>
  <si>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</si>
  <si>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</si>
  <si>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</si>
  <si>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</si>
  <si>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</si>
  <si>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</si>
  <si>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</si>
  <si>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</si>
  <si>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</si>
  <si>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</si>
  <si>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</si>
  <si>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</si>
  <si>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</si>
  <si>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</si>
  <si>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</si>
  <si>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</si>
  <si>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</si>
  <si>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</si>
  <si>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</si>
  <si>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</si>
  <si>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</si>
  <si>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</si>
  <si>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</si>
  <si>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</si>
  <si>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</si>
  <si>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</si>
  <si>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</si>
  <si>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</si>
  <si>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</si>
  <si>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</si>
  <si>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</si>
  <si>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</si>
  <si>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</si>
  <si>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</si>
  <si>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</si>
  <si>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</si>
  <si>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</si>
  <si>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</si>
  <si>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</si>
  <si>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</si>
  <si>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</si>
  <si>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</si>
  <si>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</si>
  <si>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</si>
  <si>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</si>
  <si>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</si>
  <si>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</si>
  <si>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</si>
  <si>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</si>
  <si>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</si>
  <si>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</si>
  <si>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</si>
  <si>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</si>
  <si>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</si>
  <si>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</si>
  <si>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</si>
  <si>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</si>
  <si>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</si>
  <si>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</si>
  <si>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</si>
  <si>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</si>
  <si>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</si>
  <si>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</si>
  <si>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</si>
  <si>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</si>
  <si>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</si>
  <si>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</si>
  <si>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</si>
  <si>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</si>
  <si>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</si>
  <si>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</si>
  <si>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</si>
  <si>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</si>
  <si>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</si>
  <si>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</si>
  <si>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</si>
  <si>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</si>
  <si>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</si>
  <si>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</si>
  <si>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</si>
  <si>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</si>
  <si>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</si>
  <si>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</si>
  <si>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</si>
  <si>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</si>
  <si>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</si>
  <si>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</si>
  <si>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</si>
  <si>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</si>
  <si>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</si>
  <si>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</si>
  <si>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</si>
  <si>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</si>
  <si>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</si>
  <si>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</si>
  <si>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</si>
  <si>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</si>
  <si>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</si>
  <si>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</si>
  <si>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</si>
  <si>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</si>
  <si>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</si>
  <si>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</si>
  <si>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</si>
  <si>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</si>
  <si>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</si>
  <si>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</si>
  <si>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</si>
  <si>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</si>
  <si>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</si>
  <si>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</si>
  <si>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</si>
  <si>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</si>
  <si>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</si>
  <si>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</si>
  <si>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</si>
  <si>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</si>
  <si>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</si>
  <si>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</si>
  <si>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</si>
  <si>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</si>
  <si>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</si>
  <si>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</si>
  <si>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</si>
  <si>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</si>
  <si>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</si>
  <si>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</si>
  <si>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</si>
  <si>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</si>
  <si>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</si>
  <si>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</si>
  <si>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</si>
  <si>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</si>
  <si>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</si>
  <si>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</si>
  <si>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</si>
  <si>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</si>
  <si>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</si>
  <si>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</si>
  <si>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</si>
  <si>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</si>
  <si>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</si>
  <si>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</si>
  <si>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</si>
  <si>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</si>
  <si>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</si>
  <si>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</si>
  <si>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</si>
  <si>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</si>
  <si>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</si>
  <si>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</si>
  <si>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</si>
  <si>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</si>
  <si>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</si>
  <si>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</si>
  <si>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</si>
  <si>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</si>
  <si>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</si>
  <si>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</si>
  <si>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</si>
  <si>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</si>
  <si>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</si>
  <si>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</si>
  <si>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</si>
  <si>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</si>
  <si>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</si>
  <si>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</si>
  <si>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</si>
  <si>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</si>
  <si>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</si>
  <si>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</si>
  <si>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</si>
  <si>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</si>
  <si>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</si>
  <si>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</si>
  <si>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</si>
  <si>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</si>
  <si>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</si>
  <si>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</si>
  <si>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</si>
  <si>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</si>
  <si>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</si>
  <si>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</si>
  <si>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</si>
  <si>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</si>
  <si>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</si>
  <si>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</si>
  <si>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</si>
  <si>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</si>
  <si>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</si>
  <si>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</si>
  <si>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</si>
  <si>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</si>
  <si>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</si>
  <si>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</si>
  <si>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</si>
  <si>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</si>
  <si>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</si>
  <si>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</si>
  <si>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</si>
  <si>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</si>
  <si>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</si>
  <si>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</si>
  <si>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</si>
  <si>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</si>
  <si>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</si>
  <si>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</si>
  <si>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</si>
  <si>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</si>
  <si>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</si>
  <si>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</si>
  <si>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</si>
  <si>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</si>
  <si>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</si>
  <si>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</si>
  <si>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</si>
  <si>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</si>
  <si>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</si>
  <si>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</si>
  <si>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</si>
  <si>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</si>
  <si>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</si>
  <si>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</si>
  <si>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</si>
  <si>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</si>
  <si>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</si>
  <si>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</si>
  <si>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</si>
  <si>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</si>
  <si>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</si>
  <si>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</si>
  <si>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</si>
  <si>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</si>
  <si>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</si>
  <si>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</si>
  <si>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</si>
  <si>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</si>
  <si>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</si>
  <si>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</si>
  <si>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</si>
  <si>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</si>
  <si>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</si>
  <si>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</si>
  <si>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</si>
  <si>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</si>
  <si>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</si>
  <si>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</si>
  <si>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</si>
  <si>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</si>
  <si>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</si>
  <si>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</si>
  <si>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</si>
  <si>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</si>
  <si>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</si>
  <si>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</si>
  <si>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</si>
  <si>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</si>
  <si>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</si>
  <si>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</si>
  <si>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</si>
  <si>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</si>
  <si>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</si>
  <si>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</si>
  <si>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</si>
  <si>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</si>
  <si>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</si>
  <si>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</si>
  <si>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</si>
  <si>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</si>
  <si>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</si>
  <si>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</si>
  <si>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</si>
  <si>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</si>
  <si>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</si>
  <si>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</si>
  <si>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</si>
  <si>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</si>
  <si>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</si>
  <si>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</si>
  <si>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</si>
  <si>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</si>
  <si>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</si>
  <si>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</si>
  <si>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</si>
  <si>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</si>
  <si>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</si>
  <si>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</si>
  <si>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</si>
  <si>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</si>
  <si>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</si>
  <si>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</si>
  <si>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</si>
  <si>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</si>
  <si>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</si>
  <si>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</si>
  <si>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</si>
  <si>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</si>
  <si>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</si>
  <si>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</si>
  <si>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</si>
  <si>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</si>
  <si>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</si>
  <si>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</si>
  <si>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</si>
  <si>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</si>
  <si>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</si>
  <si>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</si>
  <si>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</si>
  <si>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</si>
  <si>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</si>
  <si>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</si>
  <si>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</si>
  <si>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</si>
  <si>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</si>
  <si>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</si>
  <si>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</si>
  <si>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</si>
  <si>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</si>
  <si>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</si>
  <si>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</si>
  <si>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</si>
  <si>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</si>
  <si>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</si>
  <si>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</si>
  <si>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</si>
  <si>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</si>
  <si>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</si>
  <si>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</si>
  <si>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</si>
  <si>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</si>
  <si>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</si>
  <si>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</si>
  <si>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</si>
  <si>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</si>
  <si>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</si>
  <si>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</si>
  <si>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</si>
  <si>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</si>
  <si>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</si>
  <si>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</si>
  <si>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</si>
  <si>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</si>
  <si>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</si>
  <si>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</si>
  <si>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</si>
  <si>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</si>
  <si>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</si>
  <si>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</si>
  <si>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</si>
  <si>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</si>
  <si>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</si>
  <si>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</si>
  <si>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</si>
  <si>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</si>
  <si>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</si>
  <si>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</si>
  <si>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</si>
  <si>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</si>
  <si>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</si>
  <si>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</si>
  <si>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</si>
  <si>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</si>
  <si>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</si>
  <si>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</si>
  <si>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</si>
  <si>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</si>
  <si>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</si>
  <si>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</si>
  <si>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</si>
  <si>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</si>
  <si>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</si>
  <si>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</si>
  <si>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</si>
  <si>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</si>
  <si>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</si>
  <si>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</si>
  <si>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</si>
  <si>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</si>
  <si>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</si>
  <si>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</si>
  <si>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</si>
  <si>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</si>
  <si>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</si>
  <si>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</si>
  <si>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</si>
  <si>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</si>
  <si>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</si>
  <si>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</si>
  <si>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</si>
  <si>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</si>
  <si>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</si>
  <si>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</si>
  <si>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</si>
  <si>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</si>
  <si>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</si>
  <si>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</si>
  <si>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</si>
  <si>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</si>
  <si>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</si>
  <si>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</si>
  <si>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</si>
  <si>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</si>
  <si>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</si>
  <si>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</si>
  <si>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</si>
  <si>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</si>
  <si>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</si>
  <si>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</si>
  <si>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</si>
  <si>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</si>
  <si>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</si>
  <si>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</si>
  <si>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</si>
  <si>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</si>
  <si>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</si>
  <si>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</si>
  <si>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</si>
  <si>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</si>
  <si>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</si>
  <si>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</si>
  <si>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</si>
  <si>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</si>
  <si>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</si>
  <si>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</si>
  <si>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</si>
  <si>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</si>
  <si>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</si>
  <si>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</si>
  <si>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</si>
  <si>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</si>
  <si>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</si>
  <si>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</si>
  <si>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</si>
  <si>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</si>
  <si>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</si>
  <si>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</si>
  <si>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</si>
  <si>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</si>
  <si>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</si>
  <si>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</si>
  <si>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</si>
  <si>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</si>
  <si>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</si>
  <si>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</si>
  <si>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</si>
  <si>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</si>
  <si>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</si>
  <si>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</si>
  <si>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</si>
  <si>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</si>
  <si>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</si>
  <si>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</si>
  <si>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</si>
  <si>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</si>
  <si>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</si>
  <si>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</si>
  <si>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</si>
  <si>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</si>
  <si>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</si>
  <si>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</si>
  <si>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</si>
  <si>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</si>
  <si>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</si>
  <si>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</si>
  <si>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</si>
  <si>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</si>
  <si>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</si>
  <si>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</si>
  <si>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</si>
  <si>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</si>
  <si>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</si>
  <si>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</si>
  <si>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</si>
  <si>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</si>
  <si>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</si>
  <si>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</si>
  <si>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</si>
  <si>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</si>
  <si>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</si>
  <si>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</si>
  <si>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</si>
  <si>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</si>
  <si>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</si>
  <si>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</si>
  <si>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</si>
  <si>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</si>
  <si>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</si>
  <si>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</si>
  <si>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</si>
  <si>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</si>
  <si>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</si>
  <si>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</si>
  <si>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</si>
  <si>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</si>
  <si>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</si>
  <si>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</si>
  <si>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</si>
  <si>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</si>
  <si>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</si>
  <si>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</si>
  <si>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</si>
  <si>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</si>
  <si>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</si>
  <si>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</si>
  <si>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</si>
  <si>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</si>
  <si>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</si>
  <si>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</si>
  <si>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</si>
  <si>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</si>
  <si>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</si>
  <si>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</si>
  <si>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</si>
  <si>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</si>
  <si>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</si>
  <si>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</si>
  <si>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</si>
  <si>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</si>
  <si>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</si>
  <si>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</si>
  <si>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</si>
  <si>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</si>
  <si>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</si>
  <si>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</si>
  <si>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</si>
  <si>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</si>
  <si>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</si>
  <si>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</si>
  <si>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</si>
  <si>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</si>
  <si>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</si>
  <si>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</si>
  <si>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</si>
  <si>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</si>
  <si>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</si>
  <si>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</si>
  <si>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</si>
  <si>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</si>
  <si>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</si>
  <si>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</si>
  <si>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</si>
  <si>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</si>
  <si>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</si>
  <si>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</si>
  <si>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</si>
  <si>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</si>
  <si>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</si>
  <si>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</si>
  <si>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</si>
  <si>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</si>
  <si>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</si>
  <si>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</si>
  <si>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</si>
  <si>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</si>
  <si>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</si>
  <si>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</si>
  <si>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</si>
  <si>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</si>
  <si>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</si>
  <si>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</si>
  <si>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</si>
  <si>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</si>
  <si>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</si>
  <si>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</si>
  <si>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</si>
  <si>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</si>
  <si>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</si>
  <si>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</si>
  <si>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</si>
  <si>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</si>
  <si>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</si>
  <si>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</si>
  <si>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</si>
  <si>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</si>
  <si>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</si>
  <si>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</si>
  <si>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</si>
  <si>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</si>
  <si>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</si>
  <si>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</si>
  <si>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</si>
  <si>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</si>
  <si>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</si>
  <si>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</si>
  <si>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</si>
  <si>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</si>
  <si>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</si>
  <si>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</si>
  <si>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</si>
  <si>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</si>
  <si>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</si>
  <si>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</si>
  <si>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</si>
  <si>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</si>
  <si>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</si>
  <si>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</si>
  <si>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</si>
  <si>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</si>
  <si>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</si>
  <si>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</si>
  <si>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</si>
  <si>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</si>
  <si>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</si>
  <si>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</si>
  <si>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</si>
  <si>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</si>
  <si>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</si>
  <si>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</si>
  <si>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</si>
  <si>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</si>
  <si>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</si>
  <si>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</si>
  <si>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</si>
  <si>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</si>
  <si>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</si>
  <si>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</si>
  <si>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</si>
  <si>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</si>
  <si>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</si>
  <si>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</si>
  <si>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</si>
  <si>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</si>
  <si>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</si>
  <si>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</si>
  <si>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</si>
  <si>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</si>
  <si>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</si>
  <si>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</si>
  <si>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</si>
  <si>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</si>
  <si>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</si>
  <si>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</si>
  <si>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</si>
  <si>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</si>
  <si>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</si>
  <si>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</si>
  <si>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</si>
  <si>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</si>
  <si>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</si>
  <si>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</si>
  <si>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</si>
  <si>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</si>
  <si>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</si>
  <si>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</si>
  <si>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</si>
  <si>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</si>
  <si>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</si>
  <si>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</si>
  <si>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</si>
  <si>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</si>
  <si>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</si>
  <si>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</si>
  <si>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</si>
  <si>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</si>
  <si>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</si>
  <si>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</si>
  <si>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</si>
  <si>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</si>
  <si>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</si>
  <si>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</si>
  <si>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</si>
  <si>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</si>
  <si>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</si>
  <si>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</si>
  <si>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</si>
  <si>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</si>
  <si>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</si>
  <si>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</si>
  <si>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</si>
  <si>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</si>
  <si>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</si>
  <si>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</si>
  <si>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</si>
  <si>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</si>
  <si>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</si>
  <si>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</si>
  <si>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</si>
  <si>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</si>
  <si>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</si>
  <si>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</si>
  <si>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</si>
  <si>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</si>
  <si>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</si>
  <si>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</si>
  <si>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</si>
  <si>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</si>
  <si>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</si>
  <si>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</si>
  <si>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</si>
  <si>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</si>
  <si>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</si>
  <si>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</si>
  <si>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</si>
  <si>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</si>
  <si>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</si>
  <si>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</si>
  <si>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</si>
  <si>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</si>
  <si>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</si>
  <si>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</si>
  <si>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</si>
  <si>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</si>
  <si>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</si>
  <si>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</si>
  <si>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</si>
  <si>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</si>
  <si>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</si>
  <si>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</si>
  <si>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</si>
  <si>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</si>
  <si>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</si>
  <si>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</si>
  <si>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</si>
  <si>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</si>
  <si>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</si>
  <si>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</si>
  <si>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</si>
  <si>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</si>
  <si>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</si>
  <si>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</si>
  <si>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</si>
  <si>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</si>
  <si>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</si>
  <si>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</si>
  <si>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</si>
  <si>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</si>
  <si>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</si>
  <si>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</si>
  <si>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</si>
  <si>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</si>
  <si>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</si>
  <si>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</si>
  <si>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</si>
  <si>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</si>
  <si>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</si>
  <si>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</si>
  <si>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</si>
  <si>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</si>
  <si>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</si>
  <si>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</si>
  <si>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</si>
  <si>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</si>
  <si>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</si>
  <si>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</si>
  <si>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</si>
  <si>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</si>
  <si>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</si>
  <si>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</si>
  <si>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</si>
  <si>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</si>
  <si>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</si>
  <si>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</si>
  <si>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</si>
  <si>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</si>
  <si>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</si>
  <si>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</si>
  <si>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</si>
  <si>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</si>
  <si>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</si>
  <si>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</si>
  <si>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</si>
  <si>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</si>
  <si>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</si>
  <si>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</si>
  <si>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</si>
  <si>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</si>
  <si>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</si>
  <si>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</si>
  <si>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</si>
  <si>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</si>
  <si>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</si>
  <si>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</si>
  <si>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</si>
  <si>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</si>
  <si>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</si>
  <si>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</si>
  <si>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</si>
  <si>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</si>
  <si>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</si>
  <si>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</si>
  <si>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</si>
  <si>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</si>
  <si>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</si>
  <si>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</si>
  <si>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</si>
  <si>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</si>
  <si>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</si>
  <si>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</si>
  <si>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</si>
  <si>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</si>
  <si>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</si>
  <si>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</si>
  <si>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</si>
  <si>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</si>
  <si>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</si>
  <si>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</si>
  <si>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</si>
  <si>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</si>
  <si>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</si>
  <si>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</si>
  <si>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</si>
  <si>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</si>
  <si>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</si>
  <si>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</si>
  <si>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</si>
  <si>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</si>
  <si>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</si>
  <si>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</si>
  <si>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</si>
  <si>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</si>
  <si>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</si>
  <si>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</si>
  <si>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</si>
  <si>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</si>
  <si>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</si>
  <si>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</si>
  <si>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</si>
  <si>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</si>
  <si>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</si>
  <si>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</si>
  <si>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</si>
  <si>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</si>
  <si>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</si>
  <si>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</si>
  <si>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</si>
  <si>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</si>
  <si>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</si>
  <si>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</si>
  <si>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</si>
  <si>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</si>
  <si>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</si>
  <si>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</si>
  <si>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</si>
  <si>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</si>
  <si>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</si>
  <si>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</si>
  <si>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</si>
  <si>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</si>
  <si>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</si>
  <si>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</si>
  <si>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</si>
  <si>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</si>
  <si>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</si>
  <si>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</si>
  <si>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</si>
  <si>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</si>
  <si>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</si>
  <si>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</si>
  <si>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</si>
  <si>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</si>
  <si>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</si>
  <si>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</si>
  <si>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</si>
  <si>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</si>
  <si>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</si>
  <si>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</si>
  <si>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</si>
  <si>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</si>
  <si>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</si>
  <si>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</si>
  <si>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</si>
  <si>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</si>
  <si>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</si>
  <si>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</si>
  <si>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</si>
  <si>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</si>
  <si>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</si>
  <si>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</si>
  <si>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</si>
  <si>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</si>
  <si>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</si>
  <si>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</si>
  <si>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</si>
  <si>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</si>
  <si>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</si>
  <si>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</si>
  <si>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</si>
  <si>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</si>
  <si>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</si>
  <si>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</si>
  <si>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</si>
  <si>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</si>
  <si>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</si>
  <si>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</si>
  <si>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</si>
  <si>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</si>
  <si>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</si>
  <si>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</si>
  <si>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</si>
  <si>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</si>
  <si>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</si>
  <si>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</si>
  <si>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</si>
  <si>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</si>
  <si>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</si>
  <si>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</si>
  <si>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</si>
  <si>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</si>
  <si>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</si>
  <si>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</si>
  <si>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</si>
  <si>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</si>
  <si>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</si>
  <si>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</si>
  <si>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</si>
  <si>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</si>
  <si>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</si>
  <si>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</si>
  <si>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</si>
  <si>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</si>
  <si>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</si>
  <si>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</si>
  <si>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</si>
  <si>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</si>
  <si>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</si>
  <si>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</si>
  <si>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</si>
  <si>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</si>
  <si>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</si>
  <si>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</si>
  <si>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</si>
  <si>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</si>
  <si>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</si>
  <si>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</si>
  <si>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</si>
  <si>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</si>
  <si>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</si>
  <si>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</si>
  <si>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</si>
  <si>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</si>
  <si>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</si>
  <si>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</si>
  <si>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</si>
  <si>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</si>
  <si>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</si>
  <si>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</si>
  <si>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</si>
  <si>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</si>
  <si>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</si>
  <si>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</si>
  <si>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</si>
  <si>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</si>
  <si>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</si>
  <si>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</si>
  <si>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</si>
  <si>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</si>
  <si>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</si>
  <si>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</si>
  <si>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</si>
  <si>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</si>
  <si>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</si>
  <si>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</si>
  <si>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</si>
  <si>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</si>
  <si>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</si>
  <si>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</si>
  <si>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</si>
  <si>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</si>
  <si>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</si>
  <si>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</si>
  <si>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</si>
  <si>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</si>
  <si>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</si>
  <si>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</si>
  <si>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</si>
  <si>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</si>
  <si>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</si>
  <si>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</si>
  <si>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</si>
  <si>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</si>
  <si>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</si>
  <si>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</si>
  <si>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</si>
  <si>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</si>
  <si>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</si>
  <si>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</si>
  <si>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</si>
  <si>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</si>
  <si>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</si>
  <si>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</si>
  <si>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</si>
  <si>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</si>
  <si>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</si>
  <si>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</si>
  <si>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</si>
  <si>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</si>
  <si>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</si>
  <si>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</si>
  <si>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</si>
  <si>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</si>
  <si>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</si>
  <si>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</si>
  <si>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</si>
  <si>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</si>
  <si>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</si>
  <si>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</si>
  <si>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</si>
  <si>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</si>
  <si>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</si>
  <si>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</si>
  <si>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</si>
  <si>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</si>
  <si>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</si>
  <si>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</si>
  <si>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</si>
  <si>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</si>
  <si>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</si>
  <si>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</si>
  <si>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</si>
  <si>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</si>
  <si>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</si>
  <si>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</si>
  <si>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</si>
  <si>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</si>
  <si>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</si>
  <si>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</si>
  <si>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</si>
  <si>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</si>
  <si>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</si>
  <si>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</si>
  <si>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</si>
  <si>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</si>
  <si>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</si>
  <si>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</si>
  <si>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</si>
  <si>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</si>
  <si>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</si>
  <si>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</si>
  <si>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</si>
  <si>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</si>
  <si>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</si>
  <si>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</si>
  <si>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</si>
  <si>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</si>
  <si>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</si>
  <si>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</si>
  <si>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</si>
  <si>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</si>
  <si>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</si>
  <si>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</si>
  <si>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</si>
  <si>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</si>
  <si>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</si>
  <si>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</si>
  <si>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</si>
  <si>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</si>
  <si>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</si>
  <si>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</si>
  <si>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</si>
  <si>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</si>
  <si>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</si>
  <si>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</si>
  <si>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</si>
  <si>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</si>
  <si>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</si>
  <si>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</si>
  <si>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</si>
  <si>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</si>
  <si>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</si>
  <si>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</si>
  <si>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</si>
  <si>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</si>
  <si>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</si>
  <si>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</si>
  <si>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</si>
  <si>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</si>
  <si>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</si>
  <si>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</si>
  <si>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</si>
  <si>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</si>
  <si>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</si>
  <si>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</si>
  <si>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</si>
  <si>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</si>
  <si>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</si>
  <si>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</si>
  <si>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</si>
  <si>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</si>
  <si>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</si>
  <si>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</si>
  <si>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</si>
  <si>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</si>
  <si>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</si>
  <si>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</si>
  <si>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</si>
  <si>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</si>
  <si>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</si>
  <si>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</si>
  <si>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</si>
  <si>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</si>
  <si>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</si>
  <si>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</si>
  <si>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</si>
  <si>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</si>
  <si>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</si>
  <si>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</si>
  <si>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</si>
  <si>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</si>
  <si>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</si>
  <si>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</si>
  <si>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</si>
  <si>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</si>
  <si>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</si>
  <si>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</si>
  <si>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</si>
  <si>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</si>
  <si>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</si>
  <si>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</si>
  <si>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</si>
  <si>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</si>
  <si>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</si>
  <si>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</si>
  <si>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</si>
  <si>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</si>
  <si>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</si>
  <si>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</si>
  <si>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</si>
  <si>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</si>
  <si>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</si>
  <si>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</si>
  <si>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</si>
  <si>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</si>
  <si>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</si>
  <si>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</si>
  <si>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</si>
  <si>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</si>
  <si>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</si>
  <si>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</si>
  <si>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</si>
  <si>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</si>
  <si>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</si>
  <si>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</si>
  <si>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</si>
  <si>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</si>
  <si>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</si>
  <si>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</si>
  <si>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</si>
  <si>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</si>
  <si>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</si>
  <si>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</si>
  <si>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</si>
  <si>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</si>
  <si>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</si>
  <si>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</si>
  <si>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</si>
  <si>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</si>
  <si>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</si>
  <si>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</si>
  <si>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</si>
  <si>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</si>
  <si>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</si>
  <si>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</si>
  <si>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</si>
  <si>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</si>
  <si>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</si>
  <si>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</si>
  <si>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</si>
  <si>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</si>
  <si>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</si>
  <si>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</si>
  <si>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</si>
  <si>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</si>
  <si>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</si>
  <si>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</si>
  <si>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</si>
  <si>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</si>
  <si>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</si>
  <si>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</si>
  <si>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</si>
  <si>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</si>
  <si>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</si>
  <si>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</si>
  <si>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</si>
  <si>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</si>
  <si>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</si>
  <si>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</si>
  <si>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</si>
  <si>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</si>
  <si>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</si>
  <si>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</si>
  <si>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</si>
  <si>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</si>
  <si>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</si>
  <si>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</si>
  <si>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</si>
  <si>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</si>
  <si>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</si>
  <si>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</si>
  <si>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</si>
  <si>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</si>
  <si>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</si>
  <si>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</si>
  <si>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</si>
  <si>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</si>
  <si>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</si>
  <si>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</si>
  <si>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</si>
  <si>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</si>
  <si>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</si>
  <si>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</si>
  <si>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</si>
  <si>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</si>
  <si>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</si>
  <si>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</si>
  <si>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</si>
  <si>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</si>
  <si>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</si>
  <si>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</si>
  <si>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</si>
  <si>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</si>
  <si>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</si>
  <si>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</si>
  <si>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</si>
  <si>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</si>
  <si>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</si>
  <si>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</si>
  <si>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</si>
  <si>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</si>
  <si>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</si>
  <si>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</si>
  <si>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</si>
  <si>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</si>
  <si>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</si>
  <si>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</si>
  <si>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</si>
  <si>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</si>
  <si>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</si>
  <si>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</si>
  <si>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</si>
  <si>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</si>
  <si>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</si>
  <si>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</si>
  <si>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</si>
  <si>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</si>
  <si>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</si>
  <si>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</si>
  <si>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</si>
  <si>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</si>
  <si>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</si>
  <si>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</si>
  <si>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</si>
  <si>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</si>
  <si>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</si>
  <si>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</si>
  <si>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</si>
  <si>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</si>
  <si>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</si>
  <si>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</si>
  <si>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</si>
  <si>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</si>
  <si>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</si>
  <si>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</si>
  <si>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</si>
  <si>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</si>
  <si>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</si>
  <si>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</si>
  <si>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</si>
  <si>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</si>
  <si>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</si>
  <si>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</si>
  <si>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</si>
  <si>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</si>
  <si>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</si>
  <si>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</si>
  <si>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</si>
  <si>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</si>
  <si>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</si>
  <si>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</si>
  <si>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</si>
  <si>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</si>
  <si>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</si>
  <si>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</si>
  <si>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</si>
  <si>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</si>
  <si>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</si>
  <si>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</si>
  <si>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</si>
  <si>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</si>
  <si>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</si>
  <si>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</si>
  <si>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</si>
  <si>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</si>
  <si>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</si>
  <si>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</si>
  <si>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</si>
  <si>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</si>
  <si>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</si>
  <si>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</si>
  <si>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</si>
  <si>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</si>
  <si>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</si>
  <si>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</si>
  <si>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</si>
  <si>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</si>
  <si>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</si>
  <si>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</si>
  <si>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</si>
  <si>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</si>
  <si>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</si>
  <si>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</si>
  <si>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</si>
  <si>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</si>
  <si>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</si>
  <si>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</si>
  <si>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</si>
  <si>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</si>
  <si>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</si>
  <si>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</si>
  <si>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</si>
  <si>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</si>
  <si>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</si>
  <si>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</si>
  <si>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</si>
  <si>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</si>
  <si>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</si>
  <si>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</si>
  <si>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</si>
  <si>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</si>
  <si>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</si>
  <si>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</si>
  <si>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</si>
  <si>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</si>
  <si>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</si>
  <si>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</si>
  <si>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</si>
  <si>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</si>
  <si>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</si>
  <si>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</si>
  <si>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</si>
  <si>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</si>
  <si>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</si>
  <si>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</si>
  <si>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</si>
  <si>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</si>
  <si>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</si>
  <si>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</si>
  <si>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</si>
  <si>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</si>
  <si>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</si>
  <si>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</si>
  <si>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</si>
  <si>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</si>
  <si>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</si>
  <si>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</si>
  <si>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</si>
  <si>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</si>
  <si>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</si>
  <si>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</si>
  <si>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</si>
  <si>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</si>
  <si>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</si>
  <si>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</si>
  <si>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</si>
  <si>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</si>
  <si>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</si>
  <si>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</si>
  <si>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</si>
  <si>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</si>
  <si>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</si>
  <si>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</si>
  <si>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</si>
  <si>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</si>
  <si>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</si>
  <si>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</si>
  <si>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</si>
  <si>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</si>
  <si>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</si>
  <si>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</si>
  <si>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</si>
  <si>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</si>
  <si>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</si>
  <si>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</si>
  <si>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</si>
  <si>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</si>
  <si>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</si>
  <si>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</si>
  <si>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</si>
  <si>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</si>
  <si>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</si>
  <si>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</si>
  <si>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</si>
  <si>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</si>
  <si>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</si>
  <si>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</si>
  <si>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</si>
  <si>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</si>
  <si>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</si>
  <si>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</si>
  <si>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</si>
  <si>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</si>
  <si>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</si>
  <si>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</si>
  <si>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</si>
  <si>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</si>
  <si>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</si>
  <si>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</si>
  <si>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</si>
  <si>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</si>
  <si>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</si>
  <si>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</si>
  <si>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</si>
  <si>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</si>
  <si>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</si>
  <si>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</si>
  <si>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</si>
  <si>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</si>
  <si>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</si>
  <si>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</si>
  <si>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</si>
  <si>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</si>
  <si>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</si>
  <si>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</si>
  <si>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</si>
  <si>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</si>
  <si>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</si>
  <si>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</si>
  <si>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</si>
  <si>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</si>
  <si>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</si>
  <si>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</si>
  <si>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</si>
  <si>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</si>
  <si>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</si>
  <si>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</si>
  <si>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</si>
  <si>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</si>
  <si>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</si>
  <si>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</si>
  <si>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</si>
  <si>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</si>
  <si>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</si>
  <si>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</si>
  <si>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</si>
  <si>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</si>
  <si>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</si>
  <si>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</si>
  <si>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</si>
  <si>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</si>
  <si>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</si>
  <si>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</si>
  <si>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</si>
  <si>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</si>
  <si>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</si>
  <si>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</si>
  <si>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</si>
  <si>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</si>
  <si>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</si>
  <si>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</si>
  <si>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</si>
  <si>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</si>
  <si>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</si>
  <si>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</si>
  <si>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</si>
  <si>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</si>
  <si>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</si>
  <si>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</si>
  <si>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</si>
  <si>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</si>
  <si>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</si>
  <si>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</si>
  <si>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</si>
  <si>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</si>
  <si>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</si>
  <si>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</si>
  <si>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</si>
  <si>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</si>
  <si>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</si>
  <si>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</si>
  <si>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</si>
  <si>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</si>
  <si>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</si>
  <si>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</si>
  <si>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</si>
  <si>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</si>
  <si>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</si>
  <si>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</si>
  <si>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</si>
  <si>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</si>
  <si>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</si>
  <si>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</si>
  <si>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</si>
  <si>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</si>
  <si>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</si>
  <si>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</si>
  <si>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</si>
  <si>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</si>
  <si>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</si>
  <si>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</si>
  <si>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</si>
  <si>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</si>
  <si>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</si>
  <si>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</si>
  <si>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</si>
  <si>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</si>
  <si>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</si>
  <si>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</si>
  <si>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</si>
  <si>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</si>
  <si>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</si>
  <si>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</si>
  <si>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</si>
  <si>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</si>
  <si>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</si>
  <si>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</si>
  <si>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</si>
  <si>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</si>
  <si>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</si>
  <si>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</si>
  <si>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</si>
  <si>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</si>
  <si>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</si>
  <si>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</si>
  <si>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</si>
  <si>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</si>
  <si>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</si>
  <si>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</si>
  <si>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</si>
  <si>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</si>
  <si>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</si>
  <si>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</si>
  <si>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</si>
  <si>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</si>
  <si>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</si>
  <si>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</si>
  <si>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</si>
  <si>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</si>
  <si>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</si>
  <si>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</si>
  <si>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</si>
  <si>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</si>
  <si>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</si>
  <si>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</si>
  <si>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</si>
  <si>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</si>
  <si>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</si>
  <si>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</si>
  <si>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</si>
  <si>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</si>
  <si>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</si>
  <si>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</si>
  <si>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</si>
  <si>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</si>
  <si>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</si>
  <si>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</si>
  <si>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</si>
  <si>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</si>
  <si>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</si>
  <si>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</si>
  <si>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</si>
  <si>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</si>
  <si>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</si>
  <si>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</si>
  <si>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</si>
  <si>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</si>
  <si>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</si>
  <si>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</si>
  <si>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</si>
  <si>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</si>
  <si>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</si>
  <si>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</si>
  <si>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</si>
  <si>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</si>
  <si>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</si>
  <si>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</si>
  <si>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</si>
  <si>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</si>
  <si>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</si>
  <si>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</si>
  <si>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</si>
  <si>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</si>
  <si>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</si>
  <si>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</si>
  <si>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</si>
  <si>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</si>
  <si>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</si>
  <si>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</si>
  <si>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</si>
  <si>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</si>
  <si>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</si>
  <si>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</si>
  <si>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</si>
  <si>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</si>
  <si>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</si>
  <si>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</si>
  <si>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</si>
  <si>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</si>
  <si>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</si>
  <si>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</si>
  <si>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</si>
  <si>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</si>
  <si>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</si>
  <si>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</si>
  <si>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</si>
  <si>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</si>
  <si>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</si>
  <si>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</si>
  <si>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</si>
  <si>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</si>
  <si>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</si>
  <si>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</si>
  <si>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</si>
  <si>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</si>
  <si>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</si>
  <si>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</si>
  <si>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</si>
  <si>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</si>
  <si>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</si>
  <si>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</si>
  <si>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</si>
  <si>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</si>
  <si>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</si>
  <si>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</si>
  <si>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</si>
  <si>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</si>
  <si>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</si>
  <si>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</si>
  <si>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</si>
  <si>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</si>
  <si>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</si>
  <si>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</si>
  <si>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</si>
  <si>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</si>
  <si>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</si>
  <si>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</si>
  <si>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</si>
  <si>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</si>
  <si>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</si>
  <si>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</si>
  <si>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</si>
  <si>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</si>
  <si>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</si>
  <si>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</si>
  <si>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</si>
  <si>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</si>
  <si>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</si>
  <si>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</si>
  <si>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</si>
  <si>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</si>
  <si>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</si>
  <si>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</si>
  <si>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</si>
  <si>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</si>
  <si>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</si>
  <si>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</si>
  <si>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</si>
  <si>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</si>
  <si>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</si>
  <si>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</si>
  <si>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</si>
  <si>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</si>
  <si>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</si>
  <si>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</si>
  <si>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</si>
  <si>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</si>
  <si>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</si>
  <si>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</si>
  <si>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</si>
  <si>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</si>
  <si>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</si>
  <si>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</si>
  <si>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</si>
  <si>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</si>
  <si>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</si>
  <si>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</si>
  <si>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</si>
  <si>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</si>
  <si>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</si>
  <si>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</si>
  <si>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</si>
  <si>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</si>
  <si>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</si>
  <si>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</si>
  <si>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</si>
  <si>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</si>
  <si>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</si>
  <si>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</si>
  <si>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</si>
  <si>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</si>
  <si>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</si>
  <si>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</si>
  <si>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</si>
  <si>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</si>
  <si>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</si>
  <si>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</si>
  <si>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</si>
  <si>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</si>
  <si>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</si>
  <si>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</si>
  <si>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</si>
  <si>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</si>
  <si>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</si>
  <si>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</si>
  <si>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</si>
  <si>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</si>
  <si>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</si>
  <si>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</si>
  <si>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</si>
  <si>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</si>
  <si>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</si>
  <si>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</si>
  <si>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</si>
  <si>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</si>
  <si>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</si>
  <si>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</si>
  <si>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</si>
  <si>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</si>
  <si>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</si>
  <si>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</si>
  <si>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</si>
  <si>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</si>
  <si>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</si>
  <si>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</si>
  <si>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</si>
  <si>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</si>
  <si>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</si>
  <si>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</si>
  <si>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</si>
  <si>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</si>
  <si>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</si>
  <si>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</si>
  <si>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</si>
  <si>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</si>
  <si>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</si>
  <si>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</si>
  <si>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</si>
  <si>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</si>
  <si>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</si>
  <si>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</si>
  <si>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</si>
  <si>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</si>
  <si>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</si>
  <si>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</si>
  <si>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</si>
  <si>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</si>
  <si>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</si>
  <si>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</si>
  <si>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</si>
  <si>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</si>
  <si>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</si>
  <si>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</si>
  <si>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</si>
  <si>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</si>
  <si>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</si>
  <si>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</si>
  <si>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</si>
  <si>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</si>
  <si>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</si>
  <si>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</si>
  <si>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</si>
  <si>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</si>
  <si>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</si>
  <si>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</si>
  <si>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</si>
  <si>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</si>
  <si>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</si>
  <si>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</si>
  <si>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</si>
  <si>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</si>
  <si>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</si>
  <si>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</si>
  <si>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</si>
  <si>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</si>
  <si>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</si>
  <si>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</si>
  <si>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</si>
  <si>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</si>
  <si>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</si>
  <si>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</si>
  <si>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</si>
  <si>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</si>
  <si>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</si>
  <si>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</si>
  <si>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</si>
  <si>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</si>
  <si>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</si>
  <si>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</si>
  <si>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</si>
  <si>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</si>
  <si>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</si>
  <si>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</si>
  <si>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</si>
  <si>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</si>
  <si>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</si>
  <si>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</si>
  <si>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</si>
  <si>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</si>
  <si>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</si>
  <si>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</si>
  <si>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</si>
  <si>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</si>
  <si>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</si>
  <si>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</si>
  <si>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</si>
  <si>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</si>
  <si>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</si>
  <si>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</si>
  <si>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</si>
  <si>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</si>
  <si>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</si>
  <si>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</si>
  <si>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</si>
  <si>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</si>
  <si>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</si>
  <si>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</si>
  <si>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</si>
  <si>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</si>
  <si>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</si>
  <si>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</si>
  <si>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</si>
  <si>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</si>
  <si>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</si>
  <si>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</si>
  <si>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</si>
  <si>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</si>
  <si>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</si>
  <si>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</si>
  <si>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</si>
  <si>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</si>
  <si>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</si>
  <si>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</si>
  <si>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</si>
  <si>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</si>
  <si>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</si>
  <si>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</si>
  <si>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</si>
  <si>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</si>
  <si>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</si>
  <si>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</si>
  <si>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</si>
  <si>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</si>
  <si>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</si>
  <si>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</si>
  <si>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</si>
  <si>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</si>
  <si>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</si>
  <si>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</si>
  <si>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</si>
  <si>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</si>
  <si>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</si>
  <si>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</si>
  <si>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</si>
  <si>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</si>
  <si>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</si>
  <si>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</si>
  <si>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</si>
  <si>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</si>
  <si>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</si>
  <si>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</si>
  <si>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</si>
  <si>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</si>
  <si>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</si>
  <si>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</si>
  <si>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</si>
  <si>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</si>
  <si>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</si>
  <si>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</si>
  <si>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</si>
  <si>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</si>
  <si>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</si>
  <si>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</si>
  <si>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</si>
  <si>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</si>
  <si>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</si>
  <si>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</si>
  <si>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</si>
  <si>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</si>
  <si>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</si>
  <si>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</si>
  <si>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</si>
  <si>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</si>
  <si>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</si>
  <si>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</si>
  <si>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</si>
  <si>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</si>
  <si>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</si>
  <si>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</si>
  <si>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</si>
  <si>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</si>
  <si>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</si>
  <si>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</si>
  <si>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</si>
  <si>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</si>
  <si>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</si>
  <si>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</si>
  <si>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</si>
  <si>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</si>
  <si>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</si>
  <si>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</si>
  <si>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</si>
  <si>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</si>
  <si>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</si>
  <si>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</si>
  <si>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</si>
  <si>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</si>
  <si>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</si>
  <si>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</si>
  <si>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</si>
  <si>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</si>
  <si>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</si>
  <si>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</si>
  <si>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</si>
  <si>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</si>
  <si>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</si>
  <si>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</si>
  <si>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</si>
  <si>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</si>
  <si>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</si>
  <si>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</si>
  <si>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</si>
  <si>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</si>
  <si>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</si>
  <si>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</si>
  <si>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</si>
  <si>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</si>
  <si>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</si>
  <si>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</si>
  <si>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</si>
  <si>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</si>
  <si>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</si>
  <si>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</si>
  <si>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</si>
  <si>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</si>
  <si>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</si>
  <si>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</si>
  <si>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</si>
  <si>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</si>
  <si>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</si>
  <si>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</si>
  <si>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</si>
  <si>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</si>
  <si>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</si>
  <si>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</si>
  <si>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</si>
  <si>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</si>
  <si>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</si>
  <si>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</si>
  <si>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</si>
  <si>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</si>
  <si>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</si>
  <si>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</si>
  <si>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</si>
  <si>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</si>
  <si>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</si>
  <si>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</si>
  <si>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</si>
  <si>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</si>
  <si>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</si>
  <si>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</si>
  <si>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</si>
  <si>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</si>
  <si>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</si>
  <si>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</si>
  <si>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</si>
  <si>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</si>
  <si>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</si>
  <si>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</si>
  <si>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</si>
  <si>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</si>
  <si>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</si>
  <si>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</si>
  <si>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</si>
  <si>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</si>
  <si>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</si>
  <si>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</si>
  <si>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</si>
  <si>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</si>
  <si>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</si>
  <si>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</si>
  <si>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</si>
  <si>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</si>
  <si>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</si>
  <si>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</si>
  <si>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</si>
  <si>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</si>
  <si>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</si>
  <si>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</si>
  <si>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</si>
  <si>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</si>
  <si>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</si>
  <si>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</si>
  <si>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</si>
  <si>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</si>
  <si>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</si>
  <si>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</si>
  <si>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</si>
  <si>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</si>
  <si>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</si>
  <si>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</si>
  <si>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</si>
  <si>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</si>
  <si>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</si>
  <si>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</si>
  <si>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</si>
  <si>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</si>
  <si>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</si>
  <si>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</si>
  <si>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</si>
  <si>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</si>
  <si>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</si>
  <si>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</si>
  <si>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</si>
  <si>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</si>
  <si>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</si>
  <si>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</si>
  <si>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</si>
  <si>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</si>
  <si>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</si>
  <si>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</si>
  <si>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</si>
  <si>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</si>
  <si>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</si>
  <si>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</si>
  <si>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</si>
  <si>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</si>
  <si>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</si>
  <si>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</si>
  <si>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</si>
  <si>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</si>
  <si>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</si>
  <si>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</si>
  <si>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</si>
  <si>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</si>
  <si>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</si>
  <si>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</si>
  <si>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</si>
  <si>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</si>
  <si>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</si>
  <si>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</si>
  <si>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</si>
  <si>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</si>
  <si>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</si>
  <si>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</si>
  <si>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</si>
  <si>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</si>
  <si>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</si>
  <si>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</si>
  <si>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</si>
  <si>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</si>
  <si>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</si>
  <si>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</si>
  <si>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</si>
  <si>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</si>
  <si>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</si>
  <si>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</si>
  <si>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</si>
  <si>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</si>
  <si>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</si>
  <si>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</si>
  <si>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</si>
  <si>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</si>
  <si>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</si>
  <si>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</si>
  <si>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</si>
  <si>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</si>
  <si>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</si>
  <si>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</si>
  <si>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</si>
  <si>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</si>
  <si>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</si>
  <si>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</si>
  <si>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</si>
  <si>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</si>
  <si>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</si>
  <si>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</si>
  <si>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</si>
  <si>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</si>
  <si>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</si>
  <si>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</si>
  <si>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</si>
  <si>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</si>
  <si>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</si>
  <si>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</si>
  <si>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</si>
  <si>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</si>
  <si>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</si>
  <si>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</si>
  <si>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</si>
  <si>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</si>
  <si>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</si>
  <si>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</si>
  <si>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</si>
  <si>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</si>
  <si>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</si>
  <si>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</si>
  <si>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</si>
  <si>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</si>
  <si>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</si>
  <si>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</si>
  <si>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</si>
  <si>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</si>
  <si>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</si>
  <si>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</si>
  <si>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</si>
  <si>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</si>
  <si>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</si>
  <si>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</si>
  <si>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</si>
  <si>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</si>
  <si>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</si>
  <si>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</si>
  <si>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</si>
  <si>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</si>
  <si>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</si>
  <si>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</si>
  <si>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</si>
  <si>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</si>
  <si>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</si>
  <si>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</si>
  <si>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</si>
  <si>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</si>
  <si>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</si>
  <si>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</si>
  <si>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</si>
  <si>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</si>
  <si>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</si>
  <si>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</si>
  <si>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</si>
  <si>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</si>
  <si>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</si>
  <si>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</si>
  <si>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</si>
  <si>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</si>
  <si>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</si>
  <si>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</si>
  <si>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</si>
  <si>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</si>
  <si>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</si>
  <si>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</si>
  <si>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</si>
  <si>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</si>
  <si>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</si>
  <si>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</si>
  <si>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</si>
  <si>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</si>
  <si>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</si>
  <si>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</si>
  <si>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</si>
  <si>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</si>
  <si>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</si>
  <si>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</si>
  <si>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</si>
  <si>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</si>
  <si>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</si>
  <si>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</si>
  <si>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</si>
  <si>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</si>
  <si>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</si>
  <si>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</si>
  <si>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</si>
  <si>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</si>
  <si>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</si>
  <si>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</si>
  <si>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</si>
  <si>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</si>
  <si>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</si>
  <si>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</si>
  <si>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</si>
  <si>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</si>
  <si>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</si>
  <si>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</si>
  <si>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</si>
  <si>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</si>
  <si>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</si>
  <si>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</si>
  <si>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</si>
  <si>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</si>
  <si>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</si>
  <si>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</si>
  <si>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</si>
  <si>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</si>
  <si>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</si>
  <si>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</si>
  <si>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</si>
  <si>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</si>
  <si>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</si>
  <si>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</si>
  <si>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</si>
  <si>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</si>
  <si>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</si>
  <si>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</si>
  <si>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</si>
  <si>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</si>
  <si>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</si>
  <si>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</si>
  <si>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</si>
  <si>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</si>
  <si>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</si>
  <si>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</si>
  <si>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</si>
  <si>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</si>
  <si>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</si>
  <si>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</si>
  <si>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</si>
  <si>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</si>
  <si>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</si>
  <si>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</si>
  <si>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</si>
  <si>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</si>
  <si>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</si>
  <si>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</si>
  <si>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</si>
  <si>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</si>
  <si>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</si>
  <si>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</si>
  <si>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</si>
  <si>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</si>
  <si>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</si>
  <si>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</si>
  <si>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</si>
  <si>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</si>
  <si>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</si>
  <si>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</si>
  <si>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</si>
  <si>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</si>
  <si>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</si>
  <si>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</si>
  <si>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</si>
  <si>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</si>
  <si>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</si>
  <si>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</si>
  <si>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</si>
  <si>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</si>
  <si>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</si>
  <si>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</si>
  <si>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</si>
  <si>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</si>
  <si>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</si>
  <si>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</si>
  <si>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</si>
  <si>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</si>
  <si>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</si>
  <si>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</si>
  <si>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</si>
  <si>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</si>
  <si>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</si>
  <si>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</si>
  <si>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</si>
  <si>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</si>
  <si>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</si>
  <si>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</si>
  <si>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</si>
  <si>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</si>
  <si>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</si>
  <si>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</si>
  <si>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</si>
  <si>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</si>
  <si>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</si>
  <si>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</si>
  <si>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</si>
  <si>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</si>
  <si>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</si>
  <si>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</si>
  <si>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</si>
  <si>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</si>
  <si>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</si>
  <si>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</si>
  <si>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</si>
  <si>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</si>
  <si>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</si>
  <si>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</si>
  <si>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</si>
  <si>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</si>
  <si>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</si>
  <si>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</si>
  <si>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</si>
  <si>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</si>
  <si>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</si>
  <si>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</si>
  <si>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</si>
  <si>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</si>
  <si>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</si>
  <si>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</si>
  <si>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</si>
  <si>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</si>
  <si>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</si>
  <si>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</si>
  <si>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</si>
  <si>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</si>
  <si>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</si>
  <si>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</si>
  <si>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</si>
  <si>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</si>
  <si>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</si>
  <si>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</si>
  <si>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</si>
  <si>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</si>
  <si>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</si>
  <si>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</si>
  <si>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</si>
  <si>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</si>
  <si>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</si>
  <si>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</si>
  <si>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</si>
  <si>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</si>
  <si>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</si>
  <si>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</si>
  <si>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</si>
  <si>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</si>
  <si>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</si>
  <si>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</si>
  <si>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</si>
  <si>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</si>
  <si>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</si>
  <si>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</si>
  <si>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</si>
  <si>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</si>
  <si>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</si>
  <si>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</si>
  <si>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</si>
  <si>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</si>
  <si>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</si>
  <si>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</si>
  <si>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</si>
  <si>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</si>
  <si>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</si>
  <si>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</si>
  <si>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</si>
  <si>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</si>
  <si>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</si>
  <si>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</si>
  <si>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</si>
  <si>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</si>
  <si>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</si>
  <si>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</si>
  <si>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</si>
  <si>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</si>
  <si>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</si>
  <si>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</si>
  <si>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</si>
  <si>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</si>
  <si>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</si>
  <si>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</si>
  <si>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</si>
  <si>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</si>
  <si>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</si>
  <si>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</si>
  <si>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</si>
  <si>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</si>
  <si>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</si>
  <si>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</si>
  <si>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</si>
  <si>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</si>
  <si>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</si>
  <si>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</si>
  <si>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</si>
  <si>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</si>
  <si>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</si>
  <si>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</si>
  <si>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</si>
  <si>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</si>
  <si>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</si>
  <si>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</si>
  <si>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</si>
  <si>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</si>
  <si>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</si>
  <si>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</si>
  <si>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</si>
  <si>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</si>
  <si>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</si>
  <si>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</si>
  <si>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</si>
  <si>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</si>
  <si>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</si>
  <si>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</si>
  <si>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</si>
  <si>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</si>
  <si>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</si>
  <si>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</si>
  <si>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</si>
  <si>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</si>
  <si>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</si>
  <si>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</si>
  <si>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</si>
  <si>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</si>
  <si>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</si>
  <si>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</si>
  <si>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</si>
  <si>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</si>
  <si>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</si>
  <si>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</si>
  <si>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</si>
  <si>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</si>
  <si>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</si>
  <si>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</si>
  <si>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</si>
  <si>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</si>
  <si>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</si>
  <si>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</si>
  <si>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</si>
  <si>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</si>
  <si>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</si>
  <si>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</si>
  <si>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</si>
  <si>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</si>
  <si>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</si>
  <si>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</si>
  <si>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</si>
  <si>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</si>
  <si>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</si>
  <si>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</si>
  <si>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</si>
  <si>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</si>
  <si>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</si>
  <si>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</si>
  <si>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</si>
  <si>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</si>
  <si>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</si>
  <si>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</si>
  <si>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</si>
  <si>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</si>
  <si>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</si>
  <si>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</si>
  <si>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</si>
  <si>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</si>
  <si>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</si>
  <si>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</si>
  <si>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</si>
  <si>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</si>
  <si>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</si>
  <si>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</si>
  <si>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</si>
  <si>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</si>
  <si>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</si>
  <si>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</si>
  <si>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</si>
  <si>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</si>
  <si>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</si>
  <si>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</si>
  <si>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</si>
  <si>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</si>
  <si>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</si>
  <si>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</si>
  <si>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</si>
  <si>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</si>
  <si>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</si>
  <si>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</si>
  <si>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</si>
  <si>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</si>
  <si>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</si>
  <si>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</si>
  <si>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</si>
  <si>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</si>
  <si>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</si>
  <si>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</si>
  <si>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</si>
  <si>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</si>
  <si>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</si>
  <si>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</si>
  <si>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</si>
  <si>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</si>
  <si>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</si>
  <si>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</si>
  <si>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</si>
  <si>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</si>
  <si>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</si>
  <si>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</si>
  <si>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</si>
  <si>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</si>
  <si>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</si>
  <si>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</si>
  <si>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</si>
  <si>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</si>
  <si>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</si>
  <si>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</si>
  <si>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</si>
  <si>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</si>
  <si>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</si>
  <si>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</si>
  <si>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</si>
  <si>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</si>
  <si>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</si>
  <si>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</si>
  <si>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</si>
  <si>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</si>
  <si>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</si>
  <si>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</si>
  <si>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</si>
  <si>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</si>
  <si>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</si>
  <si>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</si>
  <si>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</si>
  <si>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</si>
  <si>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</si>
  <si>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</si>
  <si>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</si>
  <si>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</si>
  <si>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</si>
  <si>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</si>
  <si>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</si>
  <si>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</si>
  <si>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</si>
  <si>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</si>
  <si>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</si>
  <si>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</si>
  <si>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</si>
  <si>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</si>
  <si>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</si>
  <si>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</si>
  <si>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</si>
  <si>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</si>
  <si>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</si>
  <si>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</si>
  <si>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</si>
  <si>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</si>
  <si>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</si>
  <si>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</si>
  <si>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</si>
  <si>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</si>
  <si>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</si>
  <si>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</si>
  <si>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</si>
  <si>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</si>
  <si>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</si>
  <si>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</si>
  <si>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</si>
  <si>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</si>
  <si>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</si>
  <si>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</si>
  <si>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</si>
  <si>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</si>
  <si>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</si>
  <si>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</si>
  <si>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</si>
  <si>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</si>
  <si>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</si>
  <si>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</si>
  <si>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</si>
  <si>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</si>
  <si>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</si>
  <si>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</si>
  <si>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</si>
  <si>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</si>
  <si>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</si>
  <si>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</si>
  <si>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</si>
  <si>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</si>
  <si>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</si>
  <si>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</si>
  <si>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</si>
  <si>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</si>
  <si>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</si>
  <si>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</si>
  <si>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</si>
  <si>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</si>
  <si>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</si>
  <si>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</si>
  <si>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</si>
  <si>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</si>
  <si>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</si>
  <si>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</si>
  <si>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</si>
  <si>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</si>
  <si>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</si>
  <si>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</si>
  <si>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</si>
  <si>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</si>
  <si>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</si>
  <si>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</si>
  <si>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</si>
  <si>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</si>
  <si>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</si>
  <si>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</si>
  <si>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</si>
  <si>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</si>
  <si>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</si>
  <si>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</si>
  <si>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</si>
  <si>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</si>
  <si>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</si>
  <si>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</si>
  <si>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</si>
  <si>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</si>
  <si>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</si>
  <si>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</si>
  <si>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</si>
  <si>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</si>
  <si>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</si>
  <si>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</si>
  <si>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</si>
  <si>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</si>
  <si>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</si>
  <si>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</si>
  <si>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</si>
  <si>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</si>
  <si>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</si>
  <si>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</si>
  <si>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</si>
  <si>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</si>
  <si>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</si>
  <si>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</si>
  <si>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</si>
  <si>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</si>
  <si>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</si>
  <si>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</si>
  <si>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</si>
  <si>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</si>
  <si>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</si>
  <si>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</si>
  <si>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</si>
  <si>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</si>
  <si>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</si>
  <si>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</si>
  <si>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</si>
  <si>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</si>
  <si>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</si>
  <si>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</si>
  <si>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</si>
  <si>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</si>
  <si>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</si>
  <si>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</si>
  <si>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</si>
  <si>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</si>
  <si>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</si>
  <si>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</si>
  <si>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</si>
  <si>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</si>
  <si>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</si>
  <si>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</si>
  <si>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</si>
  <si>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</si>
  <si>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</si>
  <si>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</si>
  <si>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</si>
  <si>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</si>
  <si>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</si>
  <si>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</si>
  <si>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</si>
  <si>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</si>
  <si>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</si>
  <si>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</si>
  <si>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</si>
  <si>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</si>
  <si>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</si>
  <si>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</si>
  <si>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</si>
  <si>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</si>
  <si>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</si>
  <si>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</si>
  <si>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</si>
  <si>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</si>
  <si>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</si>
  <si>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</si>
  <si>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</si>
  <si>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</si>
  <si>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</si>
  <si>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</si>
  <si>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</si>
  <si>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</si>
  <si>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</si>
  <si>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</si>
  <si>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</si>
  <si>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</si>
  <si>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</si>
  <si>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</si>
  <si>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</si>
  <si>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</si>
  <si>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</si>
  <si>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</si>
  <si>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</si>
  <si>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</si>
  <si>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</si>
  <si>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</si>
  <si>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</si>
  <si>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</si>
  <si>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</si>
  <si>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</si>
  <si>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</si>
  <si>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</si>
  <si>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</si>
  <si>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</si>
  <si>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</si>
  <si>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</si>
  <si>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</si>
  <si>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</si>
  <si>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</si>
  <si>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</si>
  <si>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</si>
  <si>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</si>
  <si>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</si>
  <si>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</si>
  <si>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</si>
  <si>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</si>
  <si>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</si>
  <si>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</si>
  <si>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</si>
  <si>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</si>
  <si>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</si>
  <si>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</si>
  <si>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</si>
  <si>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</si>
  <si>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</si>
  <si>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</si>
  <si>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</si>
  <si>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</si>
  <si>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</si>
  <si>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</si>
  <si>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</si>
  <si>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</si>
  <si>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</si>
  <si>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</si>
  <si>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</si>
  <si>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</si>
  <si>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</si>
  <si>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</si>
  <si>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</si>
  <si>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</si>
  <si>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</si>
  <si>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</si>
  <si>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</si>
  <si>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</si>
  <si>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</si>
  <si>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</si>
  <si>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</si>
  <si>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</si>
  <si>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</si>
  <si>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</si>
  <si>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</si>
  <si>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</si>
  <si>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</si>
  <si>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</si>
  <si>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</si>
  <si>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</si>
  <si>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</si>
  <si>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</si>
  <si>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</si>
  <si>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</si>
  <si>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</si>
  <si>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</si>
  <si>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</si>
  <si>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</si>
  <si>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</si>
  <si>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</si>
  <si>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</si>
  <si>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</si>
  <si>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</si>
  <si>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</si>
  <si>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</si>
  <si>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</si>
  <si>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</si>
  <si>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</si>
  <si>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</si>
  <si>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</si>
  <si>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</si>
  <si>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</si>
  <si>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</si>
  <si>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</si>
  <si>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</si>
  <si>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</si>
  <si>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</si>
  <si>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</si>
  <si>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</si>
  <si>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</si>
  <si>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</si>
  <si>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</si>
  <si>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</si>
  <si>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</si>
  <si>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</si>
  <si>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</si>
  <si>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</si>
  <si>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</si>
  <si>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</si>
  <si>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</si>
  <si>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</si>
  <si>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</si>
  <si>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</si>
  <si>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</si>
  <si>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</si>
  <si>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</si>
  <si>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</si>
  <si>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</si>
  <si>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</si>
  <si>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</si>
  <si>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</si>
  <si>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</si>
  <si>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</si>
  <si>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</si>
  <si>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</si>
  <si>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</si>
  <si>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</si>
  <si>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</si>
  <si>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</si>
  <si>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</si>
  <si>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</si>
  <si>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</si>
  <si>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</si>
  <si>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</si>
  <si>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</si>
  <si>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</si>
  <si>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</si>
  <si>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</si>
  <si>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</si>
  <si>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</si>
  <si>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</si>
  <si>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</si>
  <si>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</si>
  <si>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</si>
  <si>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</si>
  <si>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</si>
  <si>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</si>
  <si>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</si>
  <si>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</si>
  <si>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</si>
  <si>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</si>
  <si>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</si>
  <si>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</si>
  <si>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</si>
  <si>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</si>
  <si>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</si>
  <si>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</si>
  <si>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</si>
  <si>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</si>
  <si>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</si>
  <si>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</si>
  <si>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</si>
  <si>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</si>
  <si>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</si>
  <si>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</si>
  <si>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</si>
  <si>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</si>
  <si>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</si>
  <si>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</si>
  <si>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</si>
  <si>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</si>
  <si>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</si>
  <si>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</si>
  <si>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</si>
  <si>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</si>
  <si>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</si>
  <si>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</si>
  <si>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</si>
  <si>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</si>
  <si>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</si>
  <si>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</si>
  <si>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</si>
  <si>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</si>
  <si>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</si>
  <si>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</si>
  <si>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</si>
  <si>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</si>
  <si>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</si>
  <si>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</si>
  <si>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</si>
  <si>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</si>
  <si>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</si>
  <si>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</si>
  <si>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</si>
  <si>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</si>
  <si>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</si>
  <si>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</si>
  <si>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</si>
  <si>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</si>
  <si>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</si>
  <si>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</si>
  <si>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</si>
  <si>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</si>
  <si>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</si>
  <si>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</si>
  <si>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</si>
  <si>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</si>
  <si>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</si>
  <si>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</si>
  <si>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</si>
  <si>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</si>
  <si>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</si>
  <si>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</si>
  <si>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</si>
  <si>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</si>
  <si>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</si>
  <si>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</si>
  <si>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</si>
  <si>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</si>
  <si>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</si>
  <si>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</si>
  <si>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</si>
  <si>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</si>
  <si>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</si>
  <si>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</si>
  <si>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</si>
  <si>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</si>
  <si>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</si>
  <si>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</si>
  <si>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</si>
  <si>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</si>
  <si>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</si>
  <si>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</si>
  <si>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</si>
  <si>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</si>
  <si>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</si>
  <si>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</si>
  <si>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</si>
  <si>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</si>
  <si>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</si>
  <si>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</si>
  <si>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</si>
  <si>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</si>
  <si>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</si>
  <si>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</si>
  <si>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</si>
  <si>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</si>
  <si>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</si>
  <si>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</si>
  <si>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</si>
  <si>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</si>
  <si>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</si>
  <si>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</si>
  <si>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</si>
  <si>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</si>
  <si>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</si>
  <si>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</si>
  <si>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</si>
  <si>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</si>
  <si>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</si>
  <si>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</si>
  <si>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</si>
  <si>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</si>
  <si>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</si>
  <si>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</si>
  <si>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</si>
  <si>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</si>
  <si>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</si>
  <si>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</si>
  <si>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</si>
  <si>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</si>
  <si>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</si>
  <si>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</si>
  <si>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</si>
  <si>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</si>
  <si>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</si>
  <si>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</si>
  <si>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</si>
  <si>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</si>
  <si>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</si>
  <si>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</si>
  <si>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</si>
  <si>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</si>
  <si>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</si>
  <si>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</si>
  <si>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</si>
  <si>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</si>
  <si>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</si>
  <si>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</si>
  <si>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</si>
  <si>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</si>
  <si>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</si>
  <si>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</si>
  <si>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</si>
  <si>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</si>
  <si>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</si>
  <si>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</si>
  <si>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</si>
  <si>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</si>
  <si>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</si>
  <si>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</si>
  <si>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</si>
  <si>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</si>
  <si>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</si>
  <si>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</si>
  <si>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</si>
  <si>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</si>
  <si>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</si>
  <si>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</si>
  <si>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</si>
  <si>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</si>
  <si>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</si>
  <si>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</si>
  <si>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</si>
  <si>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</si>
  <si>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</si>
  <si>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</si>
  <si>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</si>
  <si>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</si>
  <si>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</si>
  <si>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</si>
  <si>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</si>
  <si>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</si>
  <si>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</si>
  <si>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</si>
  <si>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</si>
  <si>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</si>
  <si>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</si>
  <si>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</si>
  <si>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</si>
  <si>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</si>
  <si>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</si>
  <si>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</si>
  <si>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</si>
  <si>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</si>
  <si>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</si>
  <si>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</si>
  <si>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</si>
  <si>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</si>
  <si>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</si>
  <si>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</si>
  <si>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</si>
  <si>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</si>
  <si>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</si>
  <si>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</si>
  <si>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</si>
  <si>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</si>
  <si>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</si>
  <si>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</si>
  <si>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</si>
  <si>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</si>
  <si>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</si>
  <si>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</si>
  <si>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</si>
  <si>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</si>
  <si>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</si>
  <si>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</si>
  <si>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</si>
  <si>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</si>
  <si>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</si>
  <si>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</si>
  <si>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</si>
  <si>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</si>
  <si>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</si>
  <si>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</si>
  <si>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</si>
  <si>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</si>
  <si>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</si>
  <si>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</si>
  <si>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</si>
  <si>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</si>
  <si>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</si>
  <si>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</si>
  <si>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</si>
  <si>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</si>
  <si>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</si>
  <si>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</si>
  <si>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</si>
  <si>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</si>
  <si>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</si>
  <si>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</si>
  <si>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</si>
  <si>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</si>
  <si>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</si>
  <si>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</si>
  <si>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</si>
  <si>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</si>
  <si>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</si>
  <si>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</si>
  <si>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</si>
  <si>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</si>
  <si>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</si>
  <si>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</si>
  <si>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</si>
  <si>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</si>
  <si>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</si>
  <si>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</si>
  <si>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</si>
  <si>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</si>
  <si>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</si>
  <si>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</si>
  <si>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</si>
  <si>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</si>
  <si>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</si>
  <si>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</si>
  <si>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</si>
  <si>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</si>
  <si>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</si>
  <si>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</si>
  <si>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</si>
  <si>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</si>
  <si>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</si>
  <si>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</si>
  <si>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</si>
  <si>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</si>
  <si>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</si>
  <si>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</si>
  <si>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</si>
  <si>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</si>
  <si>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</si>
  <si>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</si>
  <si>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</si>
  <si>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</si>
  <si>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</si>
  <si>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</si>
  <si>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</si>
  <si>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</si>
  <si>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</si>
  <si>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</si>
  <si>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</si>
  <si>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</si>
  <si>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</si>
  <si>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</si>
  <si>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</si>
  <si>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</si>
  <si>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</si>
  <si>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</si>
  <si>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</si>
  <si>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</si>
  <si>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</si>
  <si>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</si>
  <si>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</si>
  <si>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</si>
  <si>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</si>
  <si>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</si>
  <si>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</si>
  <si>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</si>
  <si>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</si>
  <si>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</si>
  <si>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</si>
  <si>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</si>
  <si>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</si>
  <si>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</si>
  <si>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</si>
  <si>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</si>
  <si>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</si>
  <si>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</si>
  <si>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</si>
  <si>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</si>
  <si>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</si>
  <si>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</si>
  <si>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</si>
  <si>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</si>
  <si>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</si>
  <si>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</si>
  <si>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</si>
  <si>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</si>
  <si>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</si>
  <si>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</si>
  <si>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</si>
  <si>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</si>
  <si>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</si>
  <si>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</si>
  <si>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</si>
  <si>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</si>
  <si>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</si>
  <si>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</si>
  <si>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</si>
  <si>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</si>
  <si>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</si>
  <si>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</si>
  <si>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</si>
  <si>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</si>
  <si>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</si>
  <si>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</si>
  <si>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</si>
  <si>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</si>
  <si>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</si>
  <si>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</si>
  <si>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</si>
  <si>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</si>
  <si>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</si>
  <si>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</si>
  <si>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</si>
  <si>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</si>
  <si>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</si>
  <si>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</si>
  <si>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</si>
  <si>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</si>
  <si>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</si>
  <si>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</si>
  <si>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</si>
  <si>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</si>
  <si>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</si>
  <si>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</si>
  <si>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</si>
  <si>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</si>
  <si>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</si>
  <si>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</si>
  <si>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</si>
  <si>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</si>
  <si>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</si>
  <si>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</si>
  <si>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</si>
  <si>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</si>
  <si>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</si>
  <si>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</si>
  <si>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</si>
  <si>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</si>
  <si>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</si>
  <si>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</si>
  <si>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</si>
  <si>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</si>
  <si>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</si>
  <si>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</si>
  <si>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</si>
  <si>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</si>
  <si>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</si>
  <si>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</si>
  <si>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</si>
  <si>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</si>
  <si>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</si>
  <si>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</si>
  <si>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</si>
  <si>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</si>
  <si>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</si>
  <si>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</si>
  <si>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</si>
  <si>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</si>
  <si>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</si>
  <si>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</si>
  <si>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</si>
  <si>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</si>
  <si>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</si>
  <si>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</si>
  <si>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</si>
  <si>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</si>
  <si>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</si>
  <si>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</si>
  <si>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</si>
  <si>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</si>
  <si>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</si>
  <si>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</si>
  <si>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</si>
  <si>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</si>
  <si>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</si>
  <si>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</si>
  <si>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</si>
  <si>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</si>
  <si>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</si>
  <si>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</si>
  <si>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</si>
  <si>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</si>
  <si>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</si>
  <si>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</si>
  <si>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</si>
  <si>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</si>
  <si>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</si>
  <si>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</si>
  <si>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</si>
  <si>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</si>
  <si>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</si>
  <si>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</si>
  <si>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</si>
  <si>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</si>
  <si>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</si>
  <si>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</si>
  <si>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</si>
  <si>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</si>
  <si>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</si>
  <si>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</si>
  <si>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</si>
  <si>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</si>
  <si>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</si>
  <si>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</si>
  <si>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</si>
  <si>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</si>
  <si>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</si>
  <si>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</si>
  <si>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</si>
  <si>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</si>
  <si>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</si>
  <si>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</si>
  <si>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</si>
  <si>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</si>
  <si>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</si>
  <si>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</si>
  <si>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</si>
  <si>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</si>
  <si>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</si>
  <si>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</si>
  <si>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</si>
  <si>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</si>
  <si>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</si>
  <si>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</si>
  <si>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</si>
  <si>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</si>
  <si>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</si>
  <si>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</si>
  <si>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</si>
  <si>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</si>
  <si>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</si>
  <si>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</si>
  <si>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</si>
  <si>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</si>
  <si>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</si>
  <si>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</si>
  <si>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</si>
  <si>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</si>
  <si>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</si>
  <si>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</si>
  <si>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</si>
  <si>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</si>
  <si>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</si>
  <si>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</si>
  <si>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</si>
  <si>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</si>
  <si>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</si>
  <si>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</si>
  <si>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</si>
  <si>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</si>
  <si>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</si>
  <si>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</si>
  <si>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</si>
  <si>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</si>
  <si>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</si>
  <si>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</si>
  <si>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</si>
  <si>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</si>
  <si>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</si>
  <si>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</si>
  <si>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</si>
  <si>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</si>
  <si>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</si>
  <si>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</si>
  <si>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</si>
  <si>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</si>
  <si>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</si>
  <si>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</si>
  <si>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</si>
  <si>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</si>
  <si>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</si>
  <si>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</si>
  <si>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</si>
  <si>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</si>
  <si>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</si>
  <si>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</si>
  <si>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</si>
  <si>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</si>
  <si>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</si>
  <si>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</si>
  <si>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</si>
  <si>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</si>
  <si>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</si>
  <si>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</si>
  <si>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</si>
  <si>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</si>
  <si>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</si>
  <si>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</si>
  <si>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</si>
  <si>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</si>
  <si>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</si>
  <si>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</si>
  <si>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</si>
  <si>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</si>
  <si>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</si>
  <si>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</si>
  <si>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</si>
  <si>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</si>
  <si>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</si>
  <si>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</si>
  <si>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</si>
  <si>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</si>
  <si>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</si>
  <si>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</si>
  <si>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</si>
  <si>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</si>
  <si>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</si>
  <si>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</si>
  <si>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</si>
  <si>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</si>
  <si>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</si>
  <si>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</si>
  <si>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</si>
  <si>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</si>
  <si>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</si>
  <si>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</si>
  <si>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</si>
  <si>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</si>
  <si>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</si>
  <si>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</si>
  <si>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</si>
  <si>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</si>
  <si>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</si>
  <si>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</si>
  <si>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</si>
  <si>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</si>
  <si>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</si>
  <si>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</si>
  <si>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</si>
  <si>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</si>
  <si>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</si>
  <si>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</si>
  <si>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</si>
  <si>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</si>
  <si>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</si>
  <si>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</si>
  <si>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</si>
  <si>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</si>
  <si>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</si>
  <si>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</si>
  <si>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</si>
  <si>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</si>
  <si>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</si>
  <si>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</si>
  <si>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</si>
  <si>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</si>
  <si>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</si>
  <si>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</si>
  <si>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</si>
  <si>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</si>
  <si>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</si>
  <si>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</si>
  <si>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</si>
  <si>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</si>
  <si>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</si>
  <si>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</si>
  <si>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</si>
  <si>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</si>
  <si>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</si>
  <si>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</si>
  <si>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</si>
  <si>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</si>
  <si>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</si>
  <si>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</si>
  <si>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</si>
  <si>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</si>
  <si>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</si>
  <si>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</si>
  <si>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</si>
  <si>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</si>
  <si>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</si>
  <si>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</si>
  <si>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</si>
  <si>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</si>
  <si>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</si>
  <si>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</si>
  <si>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</si>
  <si>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</si>
  <si>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</si>
  <si>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</si>
  <si>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</si>
  <si>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</si>
  <si>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</si>
  <si>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</si>
  <si>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</si>
  <si>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</si>
  <si>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</si>
  <si>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</si>
  <si>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</si>
  <si>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</si>
  <si>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</si>
  <si>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</si>
  <si>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</si>
  <si>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</si>
  <si>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</si>
  <si>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</si>
  <si>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</si>
  <si>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</si>
  <si>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</si>
  <si>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</si>
  <si>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</si>
  <si>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</si>
  <si>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</si>
  <si>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</si>
  <si>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</si>
  <si>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</si>
  <si>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</si>
  <si>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</si>
  <si>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</si>
  <si>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</si>
  <si>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</si>
  <si>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</si>
  <si>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</si>
  <si>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</si>
  <si>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</si>
  <si>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</si>
  <si>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</si>
  <si>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</si>
  <si>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</si>
  <si>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</si>
  <si>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</si>
  <si>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</si>
  <si>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</si>
  <si>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</si>
  <si>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</si>
  <si>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</si>
  <si>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</si>
  <si>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</si>
  <si>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</si>
  <si>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</si>
  <si>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</si>
  <si>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</si>
  <si>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</si>
  <si>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</si>
  <si>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</si>
  <si>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</si>
  <si>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</si>
  <si>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</si>
  <si>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</si>
  <si>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</si>
  <si>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</si>
  <si>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</si>
  <si>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</si>
  <si>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</si>
  <si>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</si>
  <si>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</si>
  <si>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</si>
  <si>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</si>
  <si>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</si>
  <si>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</si>
  <si>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</si>
  <si>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</si>
  <si>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</si>
  <si>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</si>
  <si>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</si>
  <si>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</si>
  <si>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</si>
  <si>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</si>
  <si>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</si>
  <si>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</si>
  <si>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</si>
  <si>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</si>
  <si>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</si>
  <si>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</si>
  <si>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</si>
  <si>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</si>
  <si>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</si>
  <si>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</si>
  <si>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</si>
  <si>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</si>
  <si>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</si>
  <si>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</si>
  <si>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</si>
  <si>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</si>
  <si>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</si>
  <si>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</si>
  <si>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</si>
  <si>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</si>
  <si>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</si>
  <si>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</si>
  <si>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</si>
  <si>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</si>
  <si>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</si>
  <si>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</si>
  <si>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</si>
  <si>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</si>
  <si>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</si>
  <si>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</si>
  <si>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</si>
  <si>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</si>
  <si>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</si>
  <si>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</si>
  <si>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</si>
  <si>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</si>
  <si>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</si>
  <si>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</si>
  <si>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</si>
  <si>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</si>
  <si>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</si>
  <si>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</si>
  <si>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</si>
  <si>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</si>
  <si>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</si>
  <si>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</si>
  <si>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</si>
  <si>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</si>
  <si>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</si>
  <si>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</si>
  <si>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</si>
  <si>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</si>
  <si>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</si>
  <si>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</si>
  <si>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</si>
  <si>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</si>
  <si>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</si>
  <si>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</si>
  <si>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</si>
  <si>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</si>
  <si>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</si>
  <si>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</si>
  <si>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</si>
  <si>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</si>
  <si>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</si>
  <si>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</si>
  <si>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</si>
  <si>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</si>
  <si>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</si>
  <si>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</si>
  <si>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</si>
  <si>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</si>
  <si>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</si>
  <si>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</si>
  <si>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</si>
  <si>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</si>
  <si>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</si>
  <si>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</si>
  <si>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</si>
  <si>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</si>
  <si>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</si>
  <si>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</si>
  <si>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</si>
  <si>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</si>
  <si>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</si>
  <si>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</si>
  <si>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</si>
  <si>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</si>
  <si>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</si>
  <si>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</si>
  <si>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</si>
  <si>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</si>
  <si>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</si>
  <si>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</si>
  <si>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</si>
  <si>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</si>
  <si>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</si>
  <si>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</si>
  <si>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</si>
  <si>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</si>
  <si>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</si>
  <si>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</si>
  <si>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</si>
  <si>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</si>
  <si>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</si>
  <si>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</si>
  <si>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</si>
  <si>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</si>
  <si>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</si>
  <si>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</si>
  <si>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</si>
  <si>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</si>
  <si>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</si>
  <si>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</si>
  <si>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</si>
  <si>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</si>
  <si>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</si>
  <si>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</si>
  <si>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</si>
  <si>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</si>
  <si>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</si>
  <si>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</si>
  <si>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</si>
  <si>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</si>
  <si>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</si>
  <si>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</si>
  <si>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</si>
  <si>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</si>
  <si>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</si>
  <si>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</si>
  <si>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</si>
  <si>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</si>
  <si>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</si>
  <si>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</si>
  <si>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</si>
  <si>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</si>
  <si>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</si>
  <si>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</si>
  <si>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</si>
  <si>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</si>
  <si>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</si>
  <si>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</si>
  <si>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</si>
  <si>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</si>
  <si>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</si>
  <si>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</si>
  <si>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</si>
  <si>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</si>
  <si>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</si>
  <si>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</si>
  <si>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</si>
  <si>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</si>
  <si>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</si>
  <si>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</si>
  <si>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</si>
  <si>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</si>
  <si>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</si>
  <si>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</si>
  <si>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</si>
  <si>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</si>
  <si>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</si>
  <si>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</si>
  <si>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</si>
  <si>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</si>
  <si>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</si>
  <si>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</si>
  <si>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</si>
  <si>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</si>
  <si>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</si>
  <si>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</si>
  <si>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</si>
  <si>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</si>
  <si>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</si>
  <si>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</si>
  <si>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</si>
  <si>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</si>
  <si>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</si>
  <si>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</si>
  <si>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</si>
  <si>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</si>
  <si>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</si>
  <si>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</si>
  <si>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</si>
  <si>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</si>
  <si>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</si>
  <si>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</si>
  <si>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</si>
  <si>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</si>
  <si>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</si>
  <si>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</si>
  <si>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</si>
  <si>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</si>
  <si>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</si>
  <si>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</si>
  <si>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</si>
  <si>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</si>
  <si>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</si>
  <si>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</si>
  <si>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</si>
  <si>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</si>
  <si>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</si>
  <si>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</si>
  <si>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</si>
  <si>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</si>
  <si>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</si>
  <si>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</si>
  <si>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</si>
  <si>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</si>
  <si>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</si>
  <si>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</si>
  <si>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</si>
  <si>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</si>
  <si>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</si>
  <si>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</si>
  <si>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</si>
  <si>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</si>
  <si>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</si>
  <si>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</si>
  <si>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</si>
  <si>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</si>
  <si>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</si>
  <si>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</si>
  <si>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</si>
  <si>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</si>
  <si>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</si>
  <si>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</si>
  <si>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</si>
  <si>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</si>
  <si>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</si>
  <si>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</si>
  <si>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</si>
  <si>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</si>
  <si>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</si>
  <si>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</si>
  <si>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</si>
  <si>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</si>
  <si>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</si>
  <si>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</si>
  <si>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</si>
  <si>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</si>
  <si>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</si>
  <si>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</si>
  <si>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</si>
  <si>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</si>
  <si>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</si>
  <si>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</si>
  <si>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</si>
  <si>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</si>
  <si>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</si>
  <si>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</si>
  <si>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</si>
  <si>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</si>
  <si>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</si>
  <si>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</si>
  <si>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</si>
  <si>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</si>
  <si>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</si>
  <si>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</si>
  <si>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</si>
  <si>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</si>
  <si>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</si>
  <si>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</si>
  <si>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</si>
  <si>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</si>
  <si>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</si>
  <si>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</si>
  <si>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</si>
  <si>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</si>
  <si>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</si>
  <si>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</si>
  <si>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</si>
  <si>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</si>
  <si>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</si>
  <si>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</si>
  <si>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</si>
  <si>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</si>
  <si>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</si>
  <si>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</si>
  <si>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</si>
  <si>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</si>
  <si>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</si>
  <si>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</si>
  <si>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</si>
  <si>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</si>
  <si>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</si>
  <si>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</si>
  <si>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</si>
  <si>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</si>
  <si>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</si>
  <si>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</si>
  <si>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</si>
  <si>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</si>
  <si>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</si>
  <si>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</si>
  <si>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</si>
  <si>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</si>
  <si>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</si>
  <si>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</si>
  <si>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</si>
  <si>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</si>
  <si>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</si>
  <si>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</si>
  <si>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</si>
  <si>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</si>
  <si>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</si>
  <si>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</si>
  <si>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</si>
  <si>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</si>
  <si>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</si>
  <si>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</si>
  <si>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</si>
  <si>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</si>
  <si>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</si>
  <si>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</si>
  <si>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</si>
  <si>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</si>
  <si>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</si>
  <si>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</si>
  <si>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</si>
  <si>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</si>
  <si>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</si>
  <si>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</si>
  <si>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</si>
  <si>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</si>
  <si>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</si>
  <si>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</si>
  <si>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</si>
  <si>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</si>
  <si>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</si>
  <si>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</si>
  <si>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</si>
  <si>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</si>
  <si>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</si>
  <si>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</si>
  <si>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</si>
  <si>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</si>
  <si>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</si>
  <si>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</si>
  <si>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</si>
  <si>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</si>
  <si>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</si>
  <si>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</si>
  <si>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</si>
  <si>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</si>
  <si>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</si>
  <si>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</si>
  <si>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</si>
  <si>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</si>
  <si>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</si>
  <si>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</si>
  <si>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</si>
  <si>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</si>
  <si>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</si>
  <si>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</si>
  <si>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</si>
  <si>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</si>
  <si>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</si>
  <si>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</si>
  <si>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</si>
  <si>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</si>
  <si>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</si>
  <si>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</si>
  <si>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</si>
  <si>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</si>
  <si>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</si>
  <si>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</si>
  <si>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</si>
  <si>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</si>
  <si>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</si>
  <si>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</si>
  <si>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</si>
  <si>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</si>
  <si>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</si>
  <si>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</si>
  <si>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</si>
  <si>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</si>
  <si>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</si>
  <si>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</si>
  <si>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</si>
  <si>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</si>
  <si>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</si>
  <si>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</si>
  <si>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</si>
  <si>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</si>
  <si>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</si>
  <si>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</si>
  <si>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</si>
  <si>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</si>
  <si>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</si>
  <si>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</si>
  <si>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</si>
  <si>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</si>
  <si>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</si>
  <si>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</si>
  <si>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</si>
  <si>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</si>
  <si>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</si>
  <si>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</si>
  <si>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</si>
  <si>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</si>
  <si>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</si>
  <si>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</si>
  <si>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</si>
  <si>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</si>
  <si>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</si>
  <si>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</si>
  <si>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</si>
  <si>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</si>
  <si>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</si>
  <si>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</si>
  <si>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</si>
  <si>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</si>
  <si>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</si>
  <si>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</si>
  <si>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</si>
  <si>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</si>
  <si>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</si>
  <si>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</si>
  <si>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</si>
  <si>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</si>
  <si>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</si>
  <si>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</si>
  <si>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</si>
  <si>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</si>
  <si>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</si>
  <si>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</si>
  <si>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</si>
  <si>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</si>
  <si>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</si>
  <si>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</si>
  <si>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</si>
  <si>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</si>
  <si>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</si>
  <si>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</si>
  <si>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</si>
  <si>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</si>
  <si>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</si>
  <si>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</si>
  <si>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</si>
  <si>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</si>
  <si>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</si>
  <si>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</si>
  <si>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</si>
  <si>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</si>
  <si>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</si>
  <si>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</si>
  <si>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</si>
  <si>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</si>
  <si>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</si>
  <si>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</si>
  <si>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</si>
  <si>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</si>
  <si>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</si>
  <si>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</si>
  <si>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</si>
  <si>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</si>
  <si>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</si>
  <si>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</si>
  <si>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</si>
  <si>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</si>
  <si>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</si>
  <si>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</si>
  <si>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</si>
  <si>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</si>
  <si>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</si>
  <si>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</si>
  <si>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</si>
  <si>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</si>
  <si>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</si>
  <si>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</si>
  <si>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</si>
  <si>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</si>
  <si>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</si>
  <si>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</si>
  <si>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</si>
  <si>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</si>
  <si>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</si>
  <si>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</si>
  <si>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</si>
  <si>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</si>
  <si>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</si>
  <si>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</si>
  <si>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</si>
  <si>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</si>
  <si>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</si>
  <si>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</si>
  <si>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</si>
  <si>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</si>
  <si>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</si>
  <si>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</si>
  <si>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</si>
  <si>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</si>
  <si>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</si>
  <si>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</si>
  <si>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</si>
  <si>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</si>
  <si>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</si>
  <si>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</si>
  <si>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</si>
  <si>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</si>
  <si>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</si>
  <si>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</si>
  <si>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</si>
  <si>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</si>
  <si>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</si>
  <si>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</si>
  <si>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</si>
  <si>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</si>
  <si>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</si>
  <si>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</si>
  <si>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</si>
  <si>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</si>
  <si>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</si>
  <si>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</si>
  <si>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</si>
  <si>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</si>
  <si>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</si>
  <si>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</si>
  <si>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</si>
  <si>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</si>
  <si>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</si>
  <si>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</si>
  <si>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</si>
  <si>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</si>
  <si>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</si>
  <si>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</si>
  <si>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</si>
  <si>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</si>
  <si>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</si>
  <si>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</si>
  <si>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</si>
  <si>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</si>
  <si>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</si>
  <si>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</si>
  <si>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</si>
  <si>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</si>
  <si>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</si>
  <si>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</si>
  <si>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</si>
  <si>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</si>
  <si>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</si>
  <si>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</si>
  <si>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</si>
  <si>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</si>
  <si>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</si>
  <si>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</si>
  <si>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</si>
  <si>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</si>
  <si>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</si>
  <si>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</si>
  <si>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</si>
  <si>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</si>
  <si>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</si>
  <si>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</si>
  <si>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</si>
  <si>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</si>
  <si>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</si>
  <si>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</si>
  <si>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</si>
  <si>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</si>
  <si>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</si>
  <si>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</si>
  <si>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</si>
  <si>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</si>
  <si>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</si>
  <si>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</si>
  <si>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</si>
  <si>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</si>
  <si>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</si>
  <si>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</si>
  <si>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</si>
  <si>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</si>
  <si>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</si>
  <si>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</si>
  <si>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</si>
  <si>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</si>
  <si>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</si>
  <si>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</si>
  <si>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</si>
  <si>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</si>
  <si>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</si>
  <si>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</si>
  <si>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</si>
  <si>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</si>
  <si>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</si>
  <si>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</si>
  <si>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</si>
  <si>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</si>
  <si>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</si>
  <si>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</si>
  <si>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</si>
  <si>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</si>
  <si>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</si>
  <si>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</si>
  <si>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</si>
  <si>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</si>
  <si>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</si>
  <si>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</si>
  <si>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</si>
  <si>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</si>
  <si>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</si>
  <si>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</si>
  <si>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</si>
  <si>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</si>
  <si>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</si>
  <si>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</si>
  <si>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</si>
  <si>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</si>
  <si>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</si>
  <si>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</si>
  <si>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</si>
  <si>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</si>
  <si>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</si>
  <si>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</si>
  <si>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</si>
  <si>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</si>
  <si>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</si>
  <si>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</si>
  <si>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</si>
  <si>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</si>
  <si>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</si>
  <si>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</si>
  <si>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</si>
  <si>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</si>
  <si>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</si>
  <si>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</si>
  <si>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</si>
  <si>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</si>
  <si>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</si>
  <si>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</si>
  <si>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</si>
  <si>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</si>
  <si>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</si>
  <si>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</si>
  <si>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</si>
  <si>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</si>
  <si>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</si>
  <si>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</si>
  <si>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</si>
  <si>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</si>
  <si>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</si>
  <si>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</si>
  <si>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</si>
  <si>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</si>
  <si>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</si>
  <si>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</si>
  <si>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</si>
  <si>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</si>
  <si>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</si>
  <si>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</si>
  <si>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</si>
  <si>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</si>
  <si>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</si>
  <si>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</si>
  <si>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</si>
  <si>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</si>
  <si>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</si>
  <si>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</si>
  <si>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</si>
  <si>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</si>
  <si>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</si>
  <si>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</si>
  <si>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</si>
  <si>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</si>
  <si>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</si>
  <si>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</si>
  <si>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</si>
  <si>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</si>
  <si>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</si>
  <si>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</si>
  <si>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</si>
  <si>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</si>
  <si>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</si>
  <si>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</si>
  <si>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</si>
  <si>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</si>
  <si>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</si>
  <si>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</si>
  <si>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</si>
  <si>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</si>
  <si>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</si>
  <si>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</si>
  <si>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</si>
  <si>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</si>
  <si>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</si>
  <si>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</si>
  <si>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</si>
  <si>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</si>
  <si>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</si>
  <si>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</si>
  <si>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</si>
  <si>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</si>
  <si>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</si>
  <si>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</si>
  <si>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</si>
  <si>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</si>
  <si>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</si>
  <si>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</si>
  <si>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</si>
  <si>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</si>
  <si>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</si>
  <si>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</si>
  <si>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</si>
  <si>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</si>
  <si>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</si>
  <si>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</si>
  <si>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</si>
  <si>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</si>
  <si>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</si>
  <si>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</si>
  <si>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</si>
  <si>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</si>
  <si>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</si>
  <si>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</si>
  <si>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</si>
  <si>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</si>
  <si>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</si>
  <si>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</si>
  <si>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</si>
  <si>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</si>
  <si>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</si>
  <si>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</si>
  <si>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</si>
  <si>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</si>
  <si>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</si>
  <si>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</si>
  <si>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</si>
  <si>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</si>
  <si>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</si>
  <si>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</si>
  <si>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</si>
  <si>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</si>
  <si>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</si>
  <si>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</si>
  <si>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</si>
  <si>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</si>
  <si>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</si>
  <si>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</si>
  <si>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</si>
  <si>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</si>
  <si>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</si>
  <si>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</si>
  <si>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</si>
  <si>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</si>
  <si>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</si>
  <si>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</si>
  <si>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</si>
  <si>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</si>
  <si>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</si>
  <si>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</si>
  <si>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</si>
  <si>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</si>
  <si>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</si>
  <si>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</si>
  <si>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</si>
  <si>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</si>
  <si>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</si>
  <si>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</si>
  <si>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</si>
  <si>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</si>
  <si>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</si>
  <si>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</si>
  <si>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</si>
  <si>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</si>
  <si>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</si>
  <si>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</si>
  <si>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</si>
  <si>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</si>
  <si>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</si>
  <si>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</si>
  <si>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</si>
  <si>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</si>
  <si>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</si>
  <si>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</si>
  <si>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</si>
  <si>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</si>
  <si>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</si>
  <si>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</si>
  <si>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</si>
  <si>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</si>
  <si>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</si>
  <si>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</si>
  <si>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</si>
  <si>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</si>
  <si>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</si>
  <si>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</si>
  <si>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</si>
  <si>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</si>
  <si>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</si>
  <si>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</si>
  <si>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</si>
  <si>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</si>
  <si>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</si>
  <si>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</si>
  <si>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</si>
  <si>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</si>
  <si>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</si>
  <si>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</si>
  <si>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</si>
  <si>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</si>
  <si>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</si>
  <si>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</si>
  <si>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</si>
  <si>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</si>
  <si>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</si>
  <si>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</si>
  <si>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</si>
  <si>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</si>
  <si>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</si>
  <si>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</si>
  <si>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</si>
  <si>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</si>
  <si>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</si>
  <si>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</si>
  <si>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</si>
  <si>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</si>
  <si>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</si>
  <si>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</si>
  <si>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</si>
  <si>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</si>
  <si>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</si>
  <si>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</si>
  <si>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</si>
  <si>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</si>
  <si>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</si>
  <si>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</si>
  <si>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</si>
  <si>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</si>
  <si>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</si>
  <si>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</si>
  <si>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</si>
  <si>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</si>
  <si>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</si>
  <si>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</si>
  <si>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</si>
  <si>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</si>
  <si>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</si>
  <si>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</si>
  <si>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</si>
  <si>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</si>
  <si>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</si>
  <si>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</si>
  <si>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</si>
  <si>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</si>
  <si>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</si>
  <si>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</si>
  <si>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</si>
  <si>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</si>
  <si>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</si>
  <si>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</si>
  <si>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</si>
  <si>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</si>
  <si>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</si>
  <si>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</si>
  <si>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</si>
  <si>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</si>
  <si>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</si>
  <si>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</si>
  <si>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</si>
  <si>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</si>
  <si>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</si>
  <si>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</si>
  <si>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</si>
  <si>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</si>
  <si>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</si>
  <si>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</si>
  <si>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</si>
  <si>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</si>
  <si>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</si>
  <si>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</si>
  <si>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</si>
  <si>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</si>
  <si>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</si>
  <si>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</si>
  <si>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</si>
  <si>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</si>
  <si>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</si>
  <si>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</si>
  <si>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</si>
  <si>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</si>
  <si>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</si>
  <si>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</si>
  <si>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</si>
  <si>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</si>
  <si>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</si>
  <si>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</si>
  <si>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</si>
  <si>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</si>
  <si>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</si>
  <si>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</si>
  <si>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</si>
  <si>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</si>
  <si>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</si>
  <si>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</si>
  <si>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</si>
  <si>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</si>
  <si>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</si>
  <si>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</si>
  <si>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</si>
  <si>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</si>
  <si>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</si>
  <si>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</si>
  <si>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</si>
  <si>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</si>
  <si>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</si>
  <si>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</si>
  <si>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</si>
  <si>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</si>
  <si>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</si>
  <si>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</si>
  <si>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</si>
  <si>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</si>
  <si>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</si>
  <si>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</si>
  <si>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</si>
  <si>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</si>
  <si>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</si>
  <si>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</si>
  <si>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</si>
  <si>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</si>
  <si>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</si>
  <si>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</si>
  <si>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</si>
  <si>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</si>
  <si>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</si>
  <si>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</si>
  <si>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</si>
  <si>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</si>
  <si>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</si>
  <si>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</si>
  <si>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</si>
  <si>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</si>
  <si>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</si>
  <si>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</si>
  <si>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</si>
  <si>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</si>
  <si>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</si>
  <si>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</si>
  <si>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</si>
  <si>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</si>
  <si>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</si>
  <si>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</si>
  <si>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</si>
  <si>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</si>
  <si>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</si>
  <si>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</si>
  <si>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</si>
  <si>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</si>
  <si>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</si>
  <si>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</si>
  <si>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</si>
  <si>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</si>
  <si>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</si>
  <si>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</si>
  <si>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</si>
  <si>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</si>
  <si>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</si>
  <si>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</si>
  <si>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</si>
  <si>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</si>
  <si>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</si>
  <si>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</si>
  <si>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</si>
  <si>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</si>
  <si>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</si>
  <si>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</si>
  <si>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</si>
  <si>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</si>
  <si>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</si>
  <si>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</si>
  <si>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</si>
  <si>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</si>
  <si>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</si>
  <si>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</si>
  <si>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</si>
  <si>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</si>
  <si>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</si>
  <si>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</si>
  <si>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</si>
  <si>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</si>
  <si>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</si>
  <si>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</si>
  <si>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</si>
  <si>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</si>
  <si>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</si>
  <si>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</si>
  <si>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</si>
  <si>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</si>
  <si>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</si>
  <si>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</si>
  <si>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</si>
  <si>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</si>
  <si>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</si>
  <si>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</si>
  <si>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</si>
  <si>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</si>
  <si>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</si>
  <si>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</si>
  <si>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</si>
  <si>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</si>
  <si>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</si>
  <si>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</si>
  <si>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</si>
  <si>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</si>
  <si>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</si>
  <si>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</si>
  <si>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</si>
  <si>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</si>
  <si>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</si>
  <si>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</si>
  <si>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</si>
  <si>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</si>
  <si>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</si>
  <si>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</si>
  <si>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</si>
  <si>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</si>
  <si>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</si>
  <si>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</si>
  <si>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</si>
  <si>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</si>
  <si>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</si>
  <si>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</si>
  <si>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</si>
  <si>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</si>
  <si>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</si>
  <si>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</si>
  <si>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</si>
  <si>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</si>
  <si>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</si>
  <si>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</si>
  <si>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</si>
  <si>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</si>
  <si>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</si>
  <si>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</si>
  <si>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</si>
  <si>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</si>
  <si>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</si>
  <si>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</si>
  <si>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</si>
  <si>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</si>
  <si>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</si>
  <si>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</si>
  <si>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</si>
  <si>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</si>
  <si>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</si>
  <si>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</si>
  <si>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</si>
  <si>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</si>
  <si>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</si>
  <si>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</si>
  <si>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</si>
  <si>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</si>
  <si>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</si>
  <si>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</si>
  <si>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</si>
  <si>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</si>
  <si>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</si>
  <si>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</si>
  <si>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</si>
  <si>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</si>
  <si>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</si>
  <si>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</si>
  <si>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</si>
  <si>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</si>
  <si>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</si>
  <si>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</si>
  <si>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</si>
  <si>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</si>
  <si>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</si>
  <si>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</si>
  <si>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</si>
  <si>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</si>
  <si>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</si>
  <si>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</si>
  <si>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</si>
  <si>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</si>
  <si>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</si>
  <si>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</si>
  <si>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</si>
  <si>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</si>
  <si>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</si>
  <si>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</si>
  <si>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</si>
  <si>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</si>
  <si>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</si>
  <si>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</si>
  <si>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</si>
  <si>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</si>
  <si>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</si>
  <si>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</si>
  <si>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</si>
  <si>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</si>
  <si>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</si>
  <si>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</si>
  <si>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</si>
  <si>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</si>
  <si>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</si>
  <si>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</si>
  <si>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</si>
  <si>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</si>
  <si>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</si>
  <si>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</si>
  <si>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</si>
  <si>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</si>
  <si>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</si>
  <si>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</si>
  <si>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</si>
  <si>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</si>
  <si>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</si>
  <si>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</si>
  <si>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</si>
  <si>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</si>
  <si>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</si>
  <si>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</si>
  <si>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</si>
  <si>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</si>
  <si>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</si>
  <si>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</si>
  <si>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</si>
  <si>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</si>
  <si>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</si>
  <si>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</si>
  <si>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</si>
  <si>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</si>
  <si>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</si>
  <si>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</si>
  <si>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</si>
  <si>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</si>
  <si>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</si>
  <si>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</si>
  <si>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</si>
  <si>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</si>
  <si>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</si>
  <si>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</si>
  <si>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</si>
  <si>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</si>
  <si>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</si>
  <si>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</si>
  <si>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</si>
  <si>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</si>
  <si>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</si>
  <si>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</si>
  <si>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</si>
  <si>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</si>
  <si>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</si>
  <si>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</si>
  <si>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</si>
  <si>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</si>
  <si>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</si>
  <si>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</si>
  <si>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</si>
  <si>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</si>
  <si>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</si>
  <si>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</si>
  <si>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</si>
  <si>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</si>
  <si>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</si>
  <si>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</si>
  <si>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</si>
  <si>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</si>
  <si>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</si>
  <si>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</si>
  <si>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</si>
  <si>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</si>
  <si>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</si>
  <si>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</si>
  <si>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</si>
  <si>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</si>
  <si>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</si>
  <si>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</si>
  <si>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</si>
  <si>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</si>
  <si>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</si>
  <si>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</si>
  <si>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</si>
  <si>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</si>
  <si>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</si>
  <si>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</si>
  <si>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</si>
  <si>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</si>
  <si>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</si>
  <si>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</si>
  <si>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</si>
  <si>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</si>
  <si>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</si>
  <si>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</si>
  <si>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</si>
  <si>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</si>
  <si>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</si>
  <si>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</si>
  <si>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</si>
  <si>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</si>
  <si>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</si>
  <si>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</si>
  <si>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</si>
  <si>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</si>
  <si>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</si>
  <si>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</si>
  <si>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</si>
  <si>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</si>
  <si>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</si>
  <si>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</si>
  <si>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</si>
  <si>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</si>
  <si>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</si>
  <si>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</si>
  <si>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</si>
  <si>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</si>
  <si>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</si>
  <si>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</si>
  <si>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</si>
  <si>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</si>
  <si>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</si>
  <si>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</si>
  <si>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</si>
  <si>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</si>
  <si>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</si>
  <si>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</si>
  <si>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</si>
  <si>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</si>
  <si>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</si>
  <si>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</si>
  <si>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</si>
  <si>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</si>
  <si>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</si>
  <si>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</si>
  <si>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</si>
  <si>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</si>
  <si>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</si>
  <si>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</si>
  <si>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</si>
  <si>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</si>
  <si>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</si>
  <si>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</si>
  <si>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</si>
  <si>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</si>
  <si>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</si>
  <si>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</si>
  <si>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</si>
  <si>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</si>
  <si>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</si>
  <si>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</si>
  <si>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</si>
  <si>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</si>
  <si>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</si>
  <si>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</si>
  <si>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</si>
  <si>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</si>
  <si>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</si>
  <si>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</si>
  <si>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</si>
  <si>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</si>
  <si>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</si>
  <si>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</si>
  <si>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</si>
  <si>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</si>
  <si>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</si>
  <si>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</si>
  <si>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</si>
  <si>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</si>
  <si>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</si>
  <si>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</si>
  <si>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</si>
  <si>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</si>
  <si>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</si>
  <si>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</si>
  <si>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</si>
  <si>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</si>
  <si>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</si>
  <si>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</si>
  <si>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</si>
  <si>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</si>
  <si>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</si>
  <si>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</si>
  <si>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</si>
  <si>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</si>
  <si>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</si>
  <si>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</si>
  <si>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</si>
  <si>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</si>
  <si>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</si>
  <si>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</si>
  <si>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</si>
  <si>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</si>
  <si>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</si>
  <si>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</si>
  <si>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</si>
  <si>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</si>
  <si>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</si>
  <si>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</si>
  <si>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</si>
  <si>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</si>
  <si>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</si>
  <si>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</si>
  <si>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</si>
  <si>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</si>
  <si>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</si>
  <si>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</si>
  <si>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</si>
  <si>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</si>
  <si>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</si>
  <si>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</si>
  <si>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</si>
  <si>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</si>
  <si>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</si>
  <si>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</si>
  <si>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</si>
  <si>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</si>
  <si>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</si>
  <si>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</si>
  <si>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</si>
  <si>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</si>
  <si>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</si>
  <si>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</si>
  <si>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</si>
  <si>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</si>
  <si>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</si>
  <si>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</si>
  <si>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</si>
  <si>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</si>
  <si>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</si>
  <si>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</si>
  <si>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</si>
  <si>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</si>
  <si>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</si>
  <si>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</si>
  <si>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</si>
  <si>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</si>
  <si>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</si>
  <si>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</si>
  <si>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</si>
  <si>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</si>
  <si>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</si>
  <si>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</si>
  <si>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</si>
  <si>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</si>
  <si>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</si>
  <si>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</si>
  <si>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</si>
  <si>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</si>
  <si>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</si>
  <si>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</si>
  <si>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</si>
  <si>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</si>
  <si>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</si>
  <si>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</si>
  <si>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</si>
  <si>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</si>
  <si>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</si>
  <si>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</si>
  <si>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</si>
  <si>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</si>
  <si>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</si>
  <si>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</si>
  <si>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</si>
  <si>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</si>
  <si>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</si>
  <si>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</si>
  <si>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</si>
  <si>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</si>
  <si>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</si>
  <si>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</si>
  <si>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</si>
  <si>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</si>
  <si>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</si>
  <si>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</si>
  <si>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</si>
  <si>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</si>
  <si>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</si>
  <si>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</si>
  <si>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</si>
  <si>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</si>
  <si>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</si>
  <si>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</si>
  <si>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</si>
  <si>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</si>
  <si>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</si>
  <si>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</si>
  <si>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</si>
  <si>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</si>
  <si>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</si>
  <si>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</si>
  <si>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</si>
  <si>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</si>
  <si>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</si>
  <si>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</si>
  <si>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</si>
  <si>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</si>
  <si>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</si>
  <si>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</si>
  <si>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</si>
  <si>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</si>
  <si>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</si>
  <si>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</si>
  <si>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</si>
  <si>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</si>
  <si>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</si>
  <si>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</si>
  <si>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</si>
  <si>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</si>
  <si>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</si>
  <si>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</si>
  <si>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</si>
  <si>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</si>
  <si>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</si>
  <si>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</si>
  <si>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</si>
  <si>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</si>
  <si>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</si>
  <si>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</si>
  <si>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</si>
  <si>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</si>
  <si>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</si>
  <si>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</si>
  <si>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</si>
  <si>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</si>
  <si>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</si>
  <si>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</si>
  <si>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</si>
  <si>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</si>
  <si>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</si>
  <si>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</si>
  <si>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</si>
  <si>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</si>
  <si>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</si>
  <si>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</si>
  <si>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</si>
  <si>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</si>
  <si>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</si>
  <si>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</si>
  <si>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</si>
  <si>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</si>
  <si>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</si>
  <si>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</si>
  <si>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</si>
  <si>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</si>
  <si>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</si>
  <si>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</si>
  <si>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</si>
  <si>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</si>
  <si>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</si>
  <si>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</si>
  <si>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</si>
  <si>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</si>
  <si>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</si>
  <si>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</si>
  <si>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</si>
  <si>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</si>
  <si>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</si>
  <si>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</si>
  <si>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</si>
  <si>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</si>
  <si>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</si>
  <si>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</si>
  <si>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</si>
  <si>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</si>
  <si>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</si>
  <si>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</si>
  <si>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</si>
  <si>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</si>
  <si>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</si>
  <si>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</si>
  <si>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</si>
  <si>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</si>
  <si>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</si>
  <si>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</si>
  <si>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</si>
  <si>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</si>
  <si>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</si>
  <si>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</si>
  <si>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</si>
  <si>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</si>
  <si>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</si>
  <si>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</si>
  <si>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</si>
  <si>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</si>
  <si>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</si>
  <si>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</si>
  <si>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</si>
  <si>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</si>
  <si>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</si>
  <si>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</si>
  <si>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</si>
  <si>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</si>
  <si>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</si>
  <si>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</si>
  <si>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</si>
  <si>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</si>
  <si>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</si>
  <si>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</si>
  <si>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</si>
  <si>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</si>
  <si>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</si>
  <si>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</si>
  <si>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</si>
  <si>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</si>
  <si>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</si>
  <si>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</si>
  <si>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</si>
  <si>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</si>
  <si>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</si>
  <si>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</si>
  <si>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</si>
  <si>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</si>
  <si>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</si>
  <si>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</si>
  <si>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</si>
  <si>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</si>
  <si>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</si>
  <si>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</si>
  <si>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</si>
  <si>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</si>
  <si>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</si>
  <si>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</si>
  <si>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</si>
  <si>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</si>
  <si>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</si>
  <si>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</si>
  <si>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</si>
  <si>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</si>
  <si>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</si>
  <si>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</si>
  <si>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</si>
  <si>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</si>
  <si>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</si>
  <si>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</si>
  <si>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</si>
  <si>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</si>
  <si>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</si>
  <si>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</si>
  <si>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</si>
  <si>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</si>
  <si>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</si>
  <si>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</si>
  <si>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</si>
  <si>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</si>
  <si>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</si>
  <si>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</si>
  <si>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</si>
  <si>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</si>
  <si>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</si>
  <si>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</si>
  <si>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</si>
  <si>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</si>
  <si>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</si>
  <si>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</si>
  <si>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</si>
  <si>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</si>
  <si>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</si>
  <si>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</si>
  <si>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</si>
  <si>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</si>
  <si>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</si>
  <si>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</si>
  <si>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</si>
  <si>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</si>
  <si>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</si>
  <si>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</si>
  <si>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</si>
  <si>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</si>
  <si>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</si>
  <si>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</si>
  <si>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</si>
  <si>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</si>
  <si>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</si>
  <si>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</si>
  <si>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</si>
  <si>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</si>
  <si>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</si>
  <si>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</si>
  <si>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</si>
  <si>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</si>
  <si>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</si>
  <si>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</si>
  <si>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</si>
  <si>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</si>
  <si>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</si>
  <si>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</si>
  <si>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</si>
  <si>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</si>
  <si>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</si>
  <si>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</si>
  <si>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</si>
  <si>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</si>
  <si>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</si>
  <si>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</si>
  <si>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</si>
  <si>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</si>
  <si>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</si>
  <si>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</si>
  <si>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</si>
  <si>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</si>
  <si>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</si>
  <si>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</si>
  <si>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</si>
  <si>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</si>
  <si>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</si>
  <si>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</si>
  <si>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</si>
  <si>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</si>
  <si>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</si>
  <si>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</si>
  <si>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</si>
  <si>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</si>
  <si>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</si>
  <si>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</si>
  <si>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</si>
  <si>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</si>
  <si>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</si>
  <si>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</si>
  <si>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</si>
  <si>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</si>
  <si>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</si>
  <si>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</si>
  <si>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</si>
  <si>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</si>
  <si>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</si>
  <si>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</si>
  <si>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</si>
  <si>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</si>
  <si>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</si>
  <si>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</si>
  <si>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</si>
  <si>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</si>
  <si>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</si>
  <si>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</si>
  <si>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</si>
  <si>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</si>
  <si>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</si>
  <si>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</si>
  <si>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</si>
  <si>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</si>
  <si>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</si>
  <si>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</si>
  <si>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</si>
  <si>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</si>
  <si>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</si>
  <si>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</si>
  <si>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</si>
  <si>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</si>
  <si>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</si>
  <si>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</si>
  <si>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</si>
  <si>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</si>
  <si>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</si>
  <si>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</si>
  <si>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</si>
  <si>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</si>
  <si>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</si>
  <si>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</si>
  <si>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</si>
  <si>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</si>
  <si>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</si>
  <si>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</si>
  <si>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</si>
  <si>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</si>
  <si>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</si>
  <si>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</si>
  <si>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</si>
  <si>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</si>
  <si>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</si>
  <si>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</si>
  <si>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</si>
  <si>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</si>
  <si>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</si>
  <si>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</si>
  <si>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</si>
  <si>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</si>
  <si>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</si>
  <si>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</si>
  <si>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</si>
  <si>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</si>
  <si>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</si>
  <si>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</si>
  <si>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</si>
  <si>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</si>
  <si>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</si>
  <si>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</si>
  <si>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</si>
  <si>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</si>
  <si>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</si>
  <si>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</si>
  <si>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</si>
  <si>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</si>
  <si>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</si>
  <si>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</si>
  <si>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</si>
  <si>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</si>
  <si>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</si>
  <si>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</si>
  <si>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</si>
  <si>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</si>
  <si>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</si>
  <si>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</si>
  <si>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</si>
  <si>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</si>
  <si>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</si>
  <si>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</si>
  <si>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</si>
  <si>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</si>
  <si>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</si>
  <si>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</si>
  <si>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</si>
  <si>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</si>
  <si>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</si>
  <si>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</si>
  <si>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</si>
  <si>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</si>
  <si>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</si>
  <si>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</si>
  <si>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</si>
  <si>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</si>
  <si>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</si>
  <si>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</si>
  <si>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</si>
  <si>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</si>
  <si>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</si>
  <si>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</si>
  <si>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</si>
  <si>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</si>
  <si>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</si>
  <si>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</si>
  <si>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</si>
  <si>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</si>
  <si>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</si>
  <si>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</si>
  <si>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</si>
  <si>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</si>
  <si>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</si>
  <si>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</si>
  <si>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</si>
  <si>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</si>
  <si>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</si>
  <si>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</si>
  <si>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</si>
  <si>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</si>
  <si>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</si>
  <si>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</si>
  <si>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</si>
  <si>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</si>
  <si>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</si>
  <si>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</si>
  <si>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</si>
  <si>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</si>
  <si>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</si>
  <si>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</si>
  <si>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</si>
  <si>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</si>
  <si>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</si>
  <si>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</si>
  <si>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</si>
  <si>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</si>
  <si>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</si>
  <si>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</si>
  <si>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</si>
  <si>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</si>
  <si>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</si>
  <si>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</si>
  <si>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</si>
  <si>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</si>
  <si>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</si>
  <si>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</si>
  <si>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</si>
  <si>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</si>
  <si>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</si>
  <si>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</si>
  <si>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</si>
  <si>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</si>
  <si>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</si>
  <si>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</si>
  <si>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</si>
  <si>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</si>
  <si>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</si>
  <si>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</si>
  <si>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</si>
  <si>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</si>
  <si>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</si>
  <si>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</si>
  <si>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</si>
  <si>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</si>
  <si>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</si>
  <si>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</si>
  <si>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</si>
  <si>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</si>
  <si>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</si>
  <si>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</si>
  <si>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</si>
  <si>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</si>
  <si>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</si>
  <si>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</si>
  <si>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</si>
  <si>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</si>
  <si>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</si>
  <si>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</si>
  <si>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</si>
  <si>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</si>
  <si>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</si>
  <si>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</si>
  <si>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</si>
  <si>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</si>
  <si>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</si>
  <si>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</si>
  <si>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</si>
  <si>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</si>
  <si>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</si>
  <si>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</si>
  <si>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</si>
  <si>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</si>
  <si>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</si>
  <si>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</si>
  <si>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</si>
  <si>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</si>
  <si>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</si>
  <si>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</si>
  <si>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</si>
  <si>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</si>
  <si>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</si>
  <si>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</si>
  <si>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</si>
  <si>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</si>
  <si>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</si>
  <si>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</si>
  <si>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</si>
  <si>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</si>
  <si>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</si>
  <si>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</si>
  <si>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</si>
  <si>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</si>
  <si>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</si>
  <si>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</si>
  <si>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</si>
  <si>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</si>
  <si>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</si>
  <si>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</si>
  <si>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</si>
  <si>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</si>
  <si>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</si>
  <si>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</si>
  <si>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</si>
  <si>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</si>
  <si>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</si>
  <si>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</si>
  <si>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</si>
  <si>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</si>
  <si>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</si>
  <si>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</si>
  <si>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</si>
  <si>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</si>
  <si>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</si>
  <si>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</si>
  <si>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</si>
  <si>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</si>
  <si>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</si>
  <si>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</si>
  <si>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</si>
  <si>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</si>
  <si>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</si>
  <si>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</si>
  <si>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</si>
  <si>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</si>
  <si>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</si>
  <si>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</si>
  <si>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</si>
  <si>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</si>
  <si>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</si>
  <si>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</si>
  <si>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</si>
  <si>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</si>
  <si>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</si>
  <si>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</si>
  <si>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</si>
  <si>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</si>
  <si>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</si>
  <si>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</si>
  <si>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</si>
  <si>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</si>
  <si>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</si>
  <si>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</si>
  <si>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</si>
  <si>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</si>
  <si>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</si>
  <si>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</si>
  <si>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</si>
  <si>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</si>
  <si>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</si>
  <si>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</si>
  <si>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</si>
  <si>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</si>
  <si>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</si>
  <si>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</si>
  <si>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</si>
  <si>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</si>
  <si>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</si>
  <si>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</si>
  <si>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</si>
  <si>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</si>
  <si>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</si>
  <si>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</si>
  <si>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</si>
  <si>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</si>
  <si>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</si>
  <si>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</si>
  <si>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</si>
  <si>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</si>
  <si>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</si>
  <si>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</si>
  <si>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</si>
  <si>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</si>
  <si>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</si>
  <si>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</si>
  <si>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</si>
  <si>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</si>
  <si>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</si>
  <si>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</si>
  <si>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</si>
  <si>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</si>
  <si>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</si>
  <si>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</si>
  <si>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</si>
  <si>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</si>
  <si>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</si>
  <si>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</si>
  <si>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</si>
  <si>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</si>
  <si>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</si>
  <si>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</si>
  <si>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</si>
  <si>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</si>
  <si>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</si>
  <si>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</si>
  <si>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</si>
  <si>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</si>
  <si>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</si>
  <si>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</si>
  <si>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</si>
  <si>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</si>
  <si>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</si>
  <si>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</si>
  <si>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</si>
  <si>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</si>
  <si>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</si>
  <si>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</si>
  <si>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</si>
  <si>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</si>
  <si>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</si>
  <si>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</si>
  <si>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</si>
  <si>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</si>
  <si>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</si>
  <si>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</si>
  <si>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</si>
  <si>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</si>
  <si>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</si>
  <si>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</si>
  <si>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</si>
  <si>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</si>
  <si>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</si>
  <si>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</si>
  <si>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</si>
  <si>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</si>
  <si>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</si>
  <si>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</si>
  <si>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</si>
  <si>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</si>
  <si>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</si>
  <si>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</si>
  <si>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</si>
  <si>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</si>
  <si>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</si>
  <si>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</si>
  <si>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</si>
  <si>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</si>
  <si>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</si>
  <si>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</si>
  <si>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</si>
  <si>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</si>
  <si>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</si>
  <si>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</si>
  <si>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</si>
  <si>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</si>
  <si>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</si>
  <si>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</si>
  <si>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</si>
  <si>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</si>
  <si>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</si>
  <si>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</si>
  <si>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</si>
  <si>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</si>
  <si>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</si>
  <si>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</si>
  <si>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</si>
  <si>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</si>
  <si>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</si>
  <si>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</si>
  <si>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</si>
  <si>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</si>
  <si>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</si>
  <si>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</si>
  <si>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</si>
  <si>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</si>
  <si>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</si>
  <si>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</si>
  <si>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</si>
  <si>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</si>
  <si>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</si>
  <si>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</si>
  <si>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</si>
  <si>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</si>
  <si>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</si>
  <si>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</si>
  <si>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</si>
  <si>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</si>
  <si>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</si>
  <si>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</si>
  <si>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</si>
  <si>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</si>
  <si>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</si>
  <si>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</si>
  <si>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</si>
  <si>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</si>
  <si>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</si>
  <si>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</si>
  <si>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</si>
  <si>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</si>
  <si>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</si>
  <si>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</si>
  <si>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</si>
  <si>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</si>
  <si>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</si>
  <si>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</si>
  <si>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</si>
  <si>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</si>
  <si>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</si>
  <si>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</si>
  <si>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</si>
  <si>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</si>
  <si>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</si>
  <si>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</si>
  <si>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</si>
  <si>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</si>
  <si>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</si>
  <si>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</si>
  <si>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</si>
  <si>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</si>
  <si>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</si>
  <si>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</si>
  <si>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</si>
  <si>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</si>
  <si>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</si>
  <si>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</si>
  <si>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</si>
  <si>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</si>
  <si>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</si>
  <si>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</si>
  <si>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</si>
  <si>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</si>
  <si>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</si>
  <si>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</si>
  <si>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</si>
  <si>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</si>
  <si>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</si>
  <si>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</si>
  <si>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</si>
  <si>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</si>
  <si>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</si>
  <si>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</si>
  <si>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</si>
  <si>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</si>
  <si>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</si>
  <si>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</si>
  <si>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</si>
  <si>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</si>
  <si>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</si>
  <si>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</si>
  <si>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</si>
  <si>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</si>
  <si>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</si>
  <si>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</si>
  <si>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</si>
  <si>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</si>
  <si>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</si>
  <si>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</si>
  <si>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</si>
  <si>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</si>
  <si>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</si>
  <si>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</si>
  <si>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</si>
  <si>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</si>
  <si>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</si>
  <si>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</si>
  <si>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</si>
  <si>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</si>
  <si>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</si>
  <si>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</si>
  <si>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</si>
  <si>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</si>
  <si>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</si>
  <si>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</si>
  <si>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</si>
  <si>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</si>
  <si>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</si>
  <si>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</si>
  <si>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</si>
  <si>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</si>
  <si>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</si>
  <si>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</si>
  <si>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</si>
  <si>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</si>
  <si>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</si>
  <si>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</si>
  <si>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</si>
  <si>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</si>
  <si>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</si>
  <si>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</si>
  <si>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</si>
  <si>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</si>
  <si>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</si>
  <si>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</si>
  <si>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</si>
  <si>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</si>
  <si>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</si>
  <si>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</si>
  <si>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</si>
  <si>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</si>
  <si>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</si>
  <si>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</si>
  <si>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</si>
  <si>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</si>
  <si>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</si>
  <si>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</si>
  <si>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</si>
  <si>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</si>
  <si>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</si>
  <si>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</si>
  <si>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</si>
  <si>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</si>
  <si>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</si>
  <si>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</si>
  <si>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</si>
  <si>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</si>
  <si>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</si>
  <si>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</si>
  <si>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</si>
  <si>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</si>
  <si>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</si>
  <si>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</si>
  <si>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</si>
  <si>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</si>
  <si>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</si>
  <si>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</si>
  <si>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</si>
  <si>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</si>
  <si>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</si>
  <si>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</si>
  <si>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</si>
  <si>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</si>
  <si>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</si>
  <si>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</si>
  <si>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</si>
  <si>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</si>
  <si>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</si>
  <si>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</si>
  <si>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</si>
  <si>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</si>
  <si>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</si>
  <si>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</si>
  <si>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</si>
  <si>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</si>
  <si>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</si>
  <si>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</si>
  <si>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</si>
  <si>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</si>
  <si>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</si>
  <si>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</si>
  <si>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</si>
  <si>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</si>
  <si>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</si>
  <si>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</si>
  <si>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</si>
  <si>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</si>
  <si>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</si>
  <si>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</si>
  <si>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</si>
  <si>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</si>
  <si>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</si>
  <si>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</si>
  <si>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</si>
  <si>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</si>
  <si>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</si>
  <si>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</si>
  <si>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</si>
  <si>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</si>
  <si>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</si>
  <si>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</si>
  <si>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</si>
  <si>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</si>
  <si>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</si>
  <si>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</si>
  <si>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</si>
  <si>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</si>
  <si>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</si>
  <si>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</si>
  <si>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</si>
  <si>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</si>
  <si>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</si>
  <si>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</si>
  <si>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</si>
  <si>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</si>
  <si>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</si>
  <si>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</si>
  <si>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</si>
  <si>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</si>
  <si>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</si>
  <si>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</si>
  <si>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</si>
  <si>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</si>
  <si>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</si>
  <si>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</si>
  <si>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</si>
  <si>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</si>
  <si>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</si>
  <si>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</si>
  <si>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</si>
  <si>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</si>
  <si>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</si>
  <si>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</si>
  <si>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</si>
  <si>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</si>
  <si>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</si>
  <si>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</si>
  <si>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</si>
  <si>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</si>
  <si>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</si>
  <si>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</si>
  <si>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</si>
  <si>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</si>
  <si>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</si>
  <si>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</si>
  <si>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</si>
  <si>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</si>
  <si>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</si>
  <si>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</si>
  <si>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</si>
  <si>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</si>
  <si>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</si>
  <si>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</si>
  <si>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</si>
  <si>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</si>
  <si>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</si>
  <si>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</si>
  <si>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</si>
  <si>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</si>
  <si>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</si>
  <si>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</si>
  <si>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</si>
  <si>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</si>
  <si>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</si>
  <si>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</si>
  <si>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</si>
  <si>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</si>
  <si>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</si>
  <si>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</si>
  <si>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</si>
  <si>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</si>
  <si>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</si>
  <si>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</si>
  <si>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</si>
  <si>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</si>
  <si>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</si>
  <si>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</si>
  <si>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</si>
  <si>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</si>
  <si>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</si>
  <si>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</si>
  <si>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</si>
  <si>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</si>
  <si>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</si>
  <si>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</si>
  <si>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</si>
  <si>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</si>
  <si>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</si>
  <si>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</si>
  <si>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</si>
  <si>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</si>
  <si>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</si>
  <si>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</si>
  <si>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</si>
  <si>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</si>
  <si>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</si>
  <si>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</si>
  <si>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</si>
  <si>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</si>
  <si>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</si>
  <si>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</si>
  <si>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</si>
  <si>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</si>
  <si>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</si>
  <si>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</si>
  <si>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</si>
  <si>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</si>
  <si>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</si>
  <si>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</si>
  <si>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</si>
  <si>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</si>
  <si>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</si>
  <si>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</si>
  <si>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</si>
  <si>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</si>
  <si>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</si>
  <si>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</si>
  <si>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</si>
  <si>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</si>
  <si>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</si>
  <si>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</si>
  <si>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</si>
  <si>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</si>
  <si>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</si>
  <si>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</si>
  <si>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</si>
  <si>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</si>
  <si>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</si>
  <si>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</si>
  <si>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</si>
  <si>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</si>
  <si>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</si>
  <si>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</si>
  <si>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</si>
  <si>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</si>
  <si>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</si>
  <si>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</si>
  <si>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</si>
  <si>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</si>
  <si>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</si>
  <si>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</si>
  <si>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</si>
  <si>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</si>
  <si>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</si>
  <si>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</si>
  <si>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</si>
  <si>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</si>
  <si>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</si>
  <si>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</si>
  <si>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</si>
  <si>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</si>
  <si>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</si>
  <si>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</si>
  <si>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</si>
  <si>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</si>
  <si>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</si>
  <si>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</si>
  <si>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</si>
  <si>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</si>
  <si>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</si>
  <si>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</si>
  <si>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</si>
  <si>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</si>
  <si>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</si>
  <si>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</si>
  <si>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</si>
  <si>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</si>
  <si>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</si>
  <si>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</si>
  <si>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</si>
  <si>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</si>
  <si>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</si>
  <si>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</si>
  <si>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</si>
  <si>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</si>
  <si>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</si>
  <si>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</si>
  <si>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</si>
  <si>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</si>
  <si>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</si>
  <si>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</si>
  <si>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</si>
  <si>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</si>
  <si>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</si>
  <si>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</si>
  <si>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</si>
  <si>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</si>
  <si>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</si>
  <si>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</si>
  <si>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</si>
  <si>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</si>
  <si>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</si>
  <si>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</si>
  <si>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</si>
  <si>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</si>
  <si>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</si>
  <si>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</si>
  <si>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</si>
  <si>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</si>
  <si>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</si>
  <si>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</si>
  <si>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</si>
  <si>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</si>
  <si>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</si>
  <si>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</si>
  <si>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</si>
  <si>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</si>
  <si>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</si>
  <si>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</si>
  <si>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</si>
  <si>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</si>
  <si>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</si>
  <si>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</si>
  <si>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</si>
  <si>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</si>
  <si>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</si>
  <si>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</si>
  <si>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</si>
  <si>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</si>
  <si>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</si>
  <si>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</si>
  <si>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</si>
  <si>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</si>
  <si>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</si>
  <si>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</si>
  <si>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</si>
  <si>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</si>
  <si>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</si>
  <si>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</si>
  <si>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</si>
  <si>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</si>
  <si>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</si>
  <si>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</si>
  <si>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</si>
  <si>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</si>
  <si>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</si>
  <si>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</si>
  <si>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</si>
  <si>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</si>
  <si>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</si>
  <si>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</si>
  <si>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</si>
  <si>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</si>
  <si>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</si>
  <si>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</si>
  <si>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</si>
  <si>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</si>
  <si>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</si>
  <si>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</si>
  <si>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</si>
  <si>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</si>
  <si>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</si>
  <si>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</si>
  <si>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</si>
  <si>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</si>
  <si>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</si>
  <si>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</si>
  <si>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</si>
  <si>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</si>
  <si>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</si>
  <si>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</si>
  <si>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</si>
  <si>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</si>
  <si>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</si>
  <si>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</si>
  <si>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</si>
  <si>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</si>
  <si>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</si>
  <si>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</si>
  <si>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</si>
  <si>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</si>
  <si>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</si>
  <si>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</si>
  <si>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</si>
  <si>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</si>
  <si>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</si>
  <si>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</si>
  <si>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</si>
  <si>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</si>
  <si>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</si>
  <si>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</si>
  <si>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</si>
  <si>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</si>
  <si>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</si>
  <si>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</si>
  <si>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</si>
  <si>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</si>
  <si>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</si>
  <si>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</si>
  <si>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</si>
  <si>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</si>
  <si>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</si>
  <si>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</si>
  <si>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</si>
  <si>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</si>
  <si>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</si>
  <si>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</si>
  <si>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</si>
  <si>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</si>
  <si>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</si>
  <si>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</si>
  <si>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</si>
  <si>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</si>
  <si>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</si>
  <si>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</si>
  <si>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</si>
  <si>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</si>
  <si>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</si>
  <si>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</si>
  <si>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</si>
  <si>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</si>
  <si>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</si>
  <si>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</si>
  <si>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</si>
  <si>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</si>
  <si>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</si>
  <si>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</si>
  <si>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</si>
  <si>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</si>
  <si>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</si>
  <si>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</si>
  <si>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</si>
  <si>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</si>
  <si>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</si>
  <si>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</si>
  <si>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</si>
  <si>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</si>
  <si>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</si>
  <si>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</si>
  <si>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</si>
  <si>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</si>
  <si>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</si>
  <si>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</si>
  <si>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</si>
  <si>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</si>
  <si>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</si>
  <si>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</si>
  <si>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</si>
  <si>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</si>
  <si>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</si>
  <si>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</si>
  <si>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</si>
  <si>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</si>
  <si>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</si>
  <si>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</si>
  <si>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</si>
  <si>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</si>
  <si>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</si>
  <si>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</si>
  <si>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</si>
  <si>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</si>
  <si>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</si>
  <si>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</si>
  <si>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</si>
  <si>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</si>
  <si>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</si>
  <si>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</si>
  <si>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</si>
  <si>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</si>
  <si>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</si>
  <si>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</si>
  <si>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</si>
  <si>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</si>
  <si>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</si>
  <si>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</si>
  <si>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</si>
  <si>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</si>
  <si>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</si>
  <si>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</si>
  <si>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</si>
  <si>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</si>
  <si>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</si>
  <si>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</si>
  <si>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</si>
  <si>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</si>
  <si>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</si>
  <si>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</si>
  <si>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</si>
  <si>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</si>
  <si>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</si>
  <si>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</si>
  <si>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</si>
  <si>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</si>
  <si>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</si>
  <si>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</si>
  <si>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</si>
  <si>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</si>
  <si>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</si>
  <si>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</si>
  <si>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</si>
  <si>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</si>
  <si>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</si>
  <si>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</si>
  <si>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</si>
  <si>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</si>
  <si>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</si>
  <si>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</si>
  <si>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</si>
  <si>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</si>
  <si>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</si>
  <si>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</si>
  <si>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</si>
  <si>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</si>
  <si>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</si>
  <si>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</si>
  <si>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</si>
  <si>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</si>
  <si>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</si>
  <si>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</si>
  <si>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</si>
  <si>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</si>
  <si>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</si>
  <si>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</si>
  <si>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</si>
  <si>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</si>
  <si>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</si>
  <si>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</si>
  <si>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</si>
  <si>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</si>
  <si>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</si>
  <si>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</si>
  <si>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</si>
  <si>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</si>
  <si>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</si>
  <si>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</si>
  <si>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</si>
  <si>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</si>
  <si>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</si>
  <si>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</si>
  <si>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</si>
  <si>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</si>
  <si>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</si>
  <si>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</si>
  <si>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</si>
  <si>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</si>
  <si>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</si>
  <si>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</si>
  <si>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</si>
  <si>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</si>
  <si>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</si>
  <si>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</si>
  <si>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</si>
  <si>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</si>
  <si>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</si>
  <si>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</si>
  <si>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</si>
  <si>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</si>
  <si>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</si>
  <si>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</si>
  <si>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</si>
  <si>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</si>
  <si>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</si>
  <si>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</si>
  <si>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</si>
  <si>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</si>
  <si>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</si>
  <si>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</si>
  <si>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</si>
  <si>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</si>
  <si>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</si>
  <si>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</si>
  <si>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</si>
  <si>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</si>
  <si>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</si>
  <si>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</si>
  <si>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</si>
  <si>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</si>
  <si>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</si>
  <si>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</si>
  <si>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</si>
  <si>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</si>
  <si>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</si>
  <si>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</si>
  <si>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</si>
  <si>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</si>
  <si>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</si>
  <si>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</si>
  <si>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</si>
  <si>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</si>
  <si>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</si>
  <si>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</si>
  <si>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</si>
  <si>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</si>
  <si>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</si>
  <si>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</si>
  <si>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</si>
  <si>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</si>
  <si>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</si>
  <si>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</si>
  <si>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</si>
  <si>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</si>
  <si>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</si>
  <si>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</si>
  <si>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</si>
  <si>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</si>
  <si>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</si>
  <si>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</si>
  <si>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</si>
  <si>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</si>
  <si>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</si>
  <si>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</si>
  <si>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</si>
  <si>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</si>
  <si>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</si>
  <si>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</si>
  <si>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</si>
  <si>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</si>
  <si>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</si>
  <si>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</si>
  <si>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</si>
  <si>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</si>
  <si>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</si>
  <si>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</si>
  <si>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</si>
  <si>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</si>
  <si>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</si>
  <si>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</si>
  <si>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</si>
  <si>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</si>
  <si>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</si>
  <si>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</si>
  <si>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</si>
  <si>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</si>
  <si>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</si>
  <si>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</si>
  <si>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</si>
  <si>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</si>
  <si>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</si>
  <si>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</si>
  <si>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</si>
  <si>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</si>
  <si>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</si>
  <si>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</si>
  <si>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</si>
  <si>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</si>
  <si>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</si>
  <si>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</si>
  <si>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</si>
  <si>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</si>
  <si>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</si>
  <si>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</si>
  <si>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</si>
  <si>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</si>
  <si>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</si>
  <si>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</si>
  <si>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</si>
  <si>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</si>
  <si>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</si>
  <si>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</si>
  <si>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</si>
  <si>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</si>
  <si>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</si>
  <si>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</si>
  <si>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</si>
  <si>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</si>
  <si>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</si>
  <si>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</si>
  <si>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</si>
  <si>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</si>
  <si>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</si>
  <si>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</si>
  <si>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</si>
  <si>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</si>
  <si>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</si>
  <si>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</si>
  <si>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</si>
  <si>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</si>
  <si>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</si>
  <si>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</si>
  <si>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</si>
  <si>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</si>
  <si>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</si>
  <si>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</si>
  <si>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</si>
  <si>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</si>
  <si>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</si>
  <si>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</si>
  <si>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</si>
  <si>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</si>
  <si>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</si>
  <si>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</si>
  <si>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</si>
  <si>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</si>
  <si>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</si>
  <si>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</si>
  <si>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</si>
  <si>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</si>
  <si>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</si>
  <si>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</si>
  <si>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</si>
  <si>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</si>
  <si>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</si>
  <si>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</si>
  <si>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</si>
  <si>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</si>
  <si>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</si>
  <si>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</si>
  <si>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</si>
  <si>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</si>
  <si>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</si>
  <si>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</si>
  <si>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</si>
  <si>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</si>
  <si>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</si>
  <si>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</si>
  <si>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</si>
  <si>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</si>
  <si>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</si>
  <si>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</si>
  <si>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</si>
  <si>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</si>
  <si>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</si>
  <si>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</si>
  <si>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</si>
  <si>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</si>
  <si>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</si>
  <si>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</si>
  <si>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</si>
  <si>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</si>
  <si>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</si>
  <si>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</si>
  <si>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</si>
  <si>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</si>
  <si>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</si>
  <si>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</si>
  <si>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</si>
  <si>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</si>
  <si>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</si>
  <si>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</si>
  <si>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</si>
  <si>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</si>
  <si>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</si>
  <si>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</si>
  <si>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</si>
  <si>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</si>
  <si>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</si>
  <si>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</si>
  <si>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</si>
  <si>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</si>
  <si>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</si>
  <si>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</si>
  <si>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</si>
  <si>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</si>
  <si>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</si>
  <si>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</si>
  <si>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</si>
  <si>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</si>
  <si>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</si>
  <si>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</si>
  <si>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</si>
  <si>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</si>
  <si>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</si>
  <si>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</si>
  <si>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</si>
  <si>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</si>
  <si>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</si>
  <si>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</si>
  <si>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</si>
  <si>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</si>
  <si>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</si>
  <si>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</si>
  <si>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</si>
  <si>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</si>
  <si>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</si>
  <si>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</si>
  <si>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</si>
  <si>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</si>
  <si>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</si>
  <si>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</si>
  <si>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</si>
  <si>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</si>
  <si>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</si>
  <si>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</si>
  <si>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</si>
  <si>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</si>
  <si>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</si>
  <si>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</si>
  <si>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</si>
  <si>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</si>
  <si>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</si>
  <si>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</si>
  <si>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</si>
  <si>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</si>
  <si>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</si>
  <si>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</si>
  <si>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</si>
  <si>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</si>
  <si>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</si>
  <si>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</si>
  <si>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</si>
  <si>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</si>
  <si>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</si>
  <si>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</si>
  <si>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</si>
  <si>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</si>
  <si>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</si>
  <si>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</si>
  <si>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</si>
  <si>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</si>
  <si>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</si>
  <si>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</si>
  <si>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</si>
  <si>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</si>
  <si>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</si>
  <si>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</si>
  <si>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</si>
  <si>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</si>
  <si>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</si>
  <si>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</si>
  <si>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</si>
  <si>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</si>
  <si>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</si>
  <si>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</si>
  <si>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</si>
  <si>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</si>
  <si>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</si>
  <si>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</si>
  <si>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</si>
  <si>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</si>
  <si>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</si>
  <si>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</si>
  <si>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</si>
  <si>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</si>
  <si>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</si>
  <si>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</si>
  <si>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</si>
  <si>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</si>
  <si>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</si>
  <si>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</si>
  <si>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</si>
  <si>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</si>
  <si>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</si>
  <si>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</si>
  <si>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</si>
  <si>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</si>
  <si>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</si>
  <si>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</si>
  <si>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</si>
  <si>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</si>
  <si>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</si>
  <si>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</si>
  <si>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</si>
  <si>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</si>
  <si>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</si>
  <si>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</si>
  <si>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</si>
  <si>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</si>
  <si>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</si>
  <si>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</si>
  <si>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</si>
  <si>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</si>
  <si>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</si>
  <si>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</si>
  <si>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</si>
  <si>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</si>
  <si>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</si>
  <si>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</si>
  <si>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</si>
  <si>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</si>
  <si>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</si>
  <si>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</si>
  <si>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</si>
  <si>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</si>
  <si>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</si>
  <si>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</si>
  <si>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</si>
  <si>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</si>
  <si>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</si>
  <si>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</si>
  <si>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</si>
  <si>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</si>
  <si>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</si>
  <si>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</si>
  <si>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</si>
  <si>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</si>
  <si>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</si>
  <si>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</si>
  <si>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</si>
  <si>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</si>
  <si>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</si>
  <si>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</si>
  <si>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</si>
  <si>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</si>
  <si>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</si>
  <si>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</si>
  <si>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</si>
  <si>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</si>
  <si>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</si>
  <si>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</si>
  <si>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</si>
  <si>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</si>
  <si>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</si>
  <si>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</si>
  <si>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</si>
  <si>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</si>
  <si>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</si>
  <si>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</si>
  <si>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</si>
  <si>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</si>
  <si>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</si>
  <si>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</si>
  <si>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</si>
  <si>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</si>
  <si>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</si>
  <si>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</si>
  <si>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</si>
  <si>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</si>
  <si>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</si>
  <si>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</si>
  <si>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</si>
  <si>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</si>
  <si>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</si>
  <si>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</si>
  <si>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</si>
  <si>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</si>
  <si>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</si>
  <si>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</si>
  <si>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</si>
  <si>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</si>
  <si>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</si>
  <si>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</si>
  <si>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</si>
  <si>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</si>
  <si>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</si>
  <si>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</si>
  <si>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</si>
  <si>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</si>
  <si>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</si>
  <si>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</si>
  <si>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</si>
  <si>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</si>
  <si>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</si>
  <si>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</si>
  <si>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</si>
  <si>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</si>
  <si>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</si>
  <si>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</si>
  <si>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</si>
  <si>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</si>
  <si>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</si>
  <si>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</si>
  <si>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</si>
  <si>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</si>
  <si>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</si>
  <si>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</si>
  <si>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</si>
  <si>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</si>
  <si>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</si>
  <si>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</si>
  <si>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</si>
  <si>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</si>
  <si>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</si>
  <si>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</si>
  <si>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</si>
  <si>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</si>
  <si>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</si>
  <si>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</si>
  <si>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</si>
  <si>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</si>
  <si>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</si>
  <si>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</si>
  <si>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</si>
  <si>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</si>
  <si>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</si>
  <si>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</si>
  <si>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</si>
  <si>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</si>
  <si>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</si>
  <si>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</si>
  <si>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</si>
  <si>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</si>
  <si>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</si>
  <si>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</si>
  <si>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</si>
  <si>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</si>
  <si>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</si>
  <si>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</si>
  <si>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</si>
  <si>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</si>
  <si>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</si>
  <si>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</si>
  <si>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</si>
  <si>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</si>
  <si>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</si>
  <si>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</si>
  <si>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</si>
  <si>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</si>
  <si>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</si>
  <si>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</si>
  <si>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</si>
  <si>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</si>
  <si>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</si>
  <si>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</si>
  <si>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</si>
  <si>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</si>
  <si>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</si>
  <si>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</si>
  <si>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</si>
  <si>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</si>
  <si>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</si>
  <si>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</si>
  <si>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</si>
  <si>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</si>
  <si>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</si>
  <si>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</si>
  <si>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</si>
  <si>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</si>
  <si>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</si>
  <si>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</si>
  <si>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</si>
  <si>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</si>
  <si>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</si>
  <si>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</si>
  <si>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</si>
  <si>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</si>
  <si>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</si>
  <si>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</si>
  <si>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</si>
  <si>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</si>
  <si>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</si>
  <si>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</si>
  <si>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</si>
  <si>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</si>
  <si>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</si>
  <si>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</si>
  <si>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</si>
  <si>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</si>
  <si>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</si>
  <si>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</si>
  <si>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</si>
  <si>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</si>
  <si>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</si>
  <si>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</si>
  <si>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</si>
  <si>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</si>
  <si>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</si>
  <si>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</si>
  <si>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</si>
  <si>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</si>
  <si>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</si>
  <si>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</si>
  <si>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</si>
  <si>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</si>
  <si>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</si>
  <si>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</si>
  <si>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</si>
  <si>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</si>
  <si>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</si>
  <si>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</si>
  <si>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</si>
  <si>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</si>
  <si>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</si>
  <si>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</si>
  <si>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</si>
  <si>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</si>
  <si>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</si>
  <si>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</si>
  <si>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</si>
  <si>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</si>
  <si>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</si>
  <si>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</si>
  <si>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</si>
  <si>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</si>
  <si>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</si>
  <si>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</si>
  <si>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</si>
  <si>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</si>
  <si>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</si>
  <si>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</si>
  <si>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</si>
  <si>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</si>
  <si>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</si>
  <si>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</si>
  <si>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</si>
  <si>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</si>
  <si>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</si>
  <si>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</si>
  <si>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</si>
  <si>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</si>
  <si>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</si>
  <si>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</si>
  <si>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</si>
  <si>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</si>
  <si>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</si>
  <si>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</si>
  <si>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</si>
  <si>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</si>
  <si>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</si>
  <si>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</si>
  <si>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</si>
  <si>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</si>
  <si>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</si>
  <si>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</si>
  <si>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</si>
  <si>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</si>
  <si>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</si>
  <si>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</si>
  <si>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</si>
  <si>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</si>
  <si>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</si>
  <si>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</si>
  <si>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</si>
  <si>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</si>
  <si>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</si>
  <si>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</si>
  <si>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</si>
  <si>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</si>
  <si>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</si>
  <si>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</si>
  <si>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</si>
  <si>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</si>
  <si>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</si>
  <si>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</si>
  <si>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</si>
  <si>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</si>
  <si>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</si>
  <si>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</si>
  <si>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</si>
  <si>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</si>
  <si>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</si>
  <si>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</si>
  <si>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</si>
  <si>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</si>
  <si>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</si>
  <si>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</si>
  <si>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</si>
  <si>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</si>
  <si>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</si>
  <si>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</si>
  <si>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</si>
  <si>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</si>
  <si>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</si>
  <si>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</si>
  <si>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</si>
  <si>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</si>
  <si>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</si>
  <si>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</si>
  <si>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</si>
  <si>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</si>
  <si>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</si>
  <si>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</si>
  <si>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</si>
  <si>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</si>
  <si>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</si>
  <si>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</si>
  <si>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</si>
  <si>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</si>
  <si>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</si>
  <si>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</si>
  <si>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</si>
  <si>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</si>
  <si>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</si>
  <si>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</si>
  <si>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</si>
  <si>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</si>
  <si>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</si>
  <si>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</si>
  <si>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</si>
  <si>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</si>
  <si>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</si>
  <si>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</si>
  <si>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</si>
  <si>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</si>
  <si>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</si>
  <si>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</si>
  <si>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</si>
  <si>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</si>
  <si>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</si>
  <si>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</si>
  <si>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</si>
  <si>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</si>
  <si>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</si>
  <si>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</si>
  <si>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</si>
  <si>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</si>
  <si>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</si>
  <si>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</si>
  <si>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</si>
  <si>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</si>
  <si>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</si>
  <si>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</si>
  <si>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</si>
  <si>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</si>
  <si>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</si>
  <si>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</si>
  <si>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</si>
  <si>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</si>
  <si>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</si>
  <si>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</si>
  <si>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</si>
  <si>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</si>
  <si>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</si>
  <si>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</si>
  <si>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</si>
  <si>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</si>
  <si>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</si>
  <si>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</si>
  <si>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</si>
  <si>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</si>
  <si>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</si>
  <si>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</si>
  <si>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</si>
  <si>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</si>
  <si>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</si>
  <si>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</si>
  <si>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</si>
  <si>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</si>
  <si>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</si>
  <si>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</si>
  <si>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</si>
  <si>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</si>
  <si>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</si>
  <si>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</si>
  <si>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</si>
  <si>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</si>
  <si>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</si>
  <si>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</si>
  <si>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</si>
  <si>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</si>
  <si>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</si>
  <si>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</si>
  <si>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</si>
  <si>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</si>
  <si>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</si>
  <si>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</si>
  <si>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</si>
  <si>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</si>
  <si>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</si>
  <si>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</si>
  <si>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</si>
  <si>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</si>
  <si>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</si>
  <si>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</si>
  <si>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</si>
  <si>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</si>
  <si>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</si>
  <si>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</si>
  <si>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</si>
  <si>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</si>
  <si>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</si>
  <si>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</si>
  <si>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</si>
  <si>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</si>
  <si>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</si>
  <si>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</si>
  <si>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</si>
  <si>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</si>
  <si>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</si>
  <si>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</si>
  <si>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</si>
  <si>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</si>
  <si>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</si>
  <si>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</si>
  <si>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</si>
  <si>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</si>
  <si>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</si>
  <si>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</si>
  <si>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</si>
  <si>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</si>
  <si>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</si>
  <si>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</si>
  <si>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</si>
  <si>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</si>
  <si>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</si>
  <si>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</si>
  <si>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</si>
  <si>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</si>
  <si>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</si>
  <si>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</si>
  <si>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</si>
  <si>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</si>
  <si>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</si>
  <si>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</si>
  <si>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</si>
  <si>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</si>
  <si>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</si>
  <si>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</si>
  <si>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</si>
  <si>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</si>
  <si>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</si>
  <si>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</si>
  <si>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</si>
  <si>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</si>
  <si>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</si>
  <si>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</si>
  <si>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</si>
  <si>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</si>
  <si>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</si>
  <si>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</si>
  <si>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</si>
  <si>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</si>
  <si>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</si>
  <si>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</si>
  <si>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</si>
  <si>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</si>
  <si>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</si>
  <si>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</si>
  <si>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</si>
  <si>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</si>
  <si>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</si>
  <si>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</si>
  <si>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</si>
  <si>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</si>
  <si>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</si>
  <si>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</si>
  <si>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</si>
  <si>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</si>
  <si>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</si>
  <si>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</si>
  <si>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</si>
  <si>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</si>
  <si>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</si>
  <si>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</si>
  <si>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</si>
  <si>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</si>
  <si>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</si>
  <si>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</si>
  <si>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</si>
  <si>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</si>
  <si>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</si>
  <si>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</si>
  <si>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</si>
  <si>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</si>
  <si>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</si>
  <si>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</si>
  <si>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</si>
  <si>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</si>
  <si>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</si>
  <si>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</si>
  <si>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</si>
  <si>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</si>
  <si>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</si>
  <si>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</si>
  <si>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</si>
  <si>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</si>
  <si>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</si>
  <si>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</si>
  <si>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</si>
  <si>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</si>
  <si>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</si>
  <si>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</si>
  <si>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</si>
  <si>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</si>
  <si>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</si>
  <si>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</si>
  <si>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</si>
  <si>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</si>
  <si>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</si>
  <si>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</si>
  <si>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</si>
  <si>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</si>
  <si>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</si>
  <si>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</si>
  <si>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</si>
  <si>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</si>
  <si>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</si>
  <si>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</si>
  <si>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</si>
  <si>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</si>
  <si>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</si>
  <si>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</si>
  <si>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</si>
  <si>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</si>
  <si>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</si>
  <si>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</si>
  <si>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</si>
  <si>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</si>
  <si>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</si>
  <si>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</si>
  <si>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</si>
  <si>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</si>
  <si>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</si>
  <si>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</si>
  <si>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</si>
  <si>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</si>
  <si>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</si>
  <si>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</si>
  <si>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</si>
  <si>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</si>
  <si>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</si>
  <si>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</si>
  <si>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</si>
  <si>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</si>
  <si>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</si>
  <si>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</si>
  <si>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</si>
  <si>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</si>
  <si>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</si>
  <si>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</si>
  <si>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</si>
  <si>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</si>
  <si>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</si>
  <si>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</si>
  <si>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</si>
  <si>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</si>
  <si>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</si>
  <si>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</si>
  <si>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</si>
  <si>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</si>
  <si>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</si>
  <si>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</si>
  <si>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</si>
  <si>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</si>
  <si>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</si>
  <si>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</si>
  <si>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</si>
  <si>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</si>
  <si>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</si>
  <si>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</si>
  <si>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</si>
  <si>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</si>
  <si>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</si>
  <si>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</si>
  <si>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</si>
  <si>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</si>
  <si>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</si>
  <si>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</si>
  <si>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</si>
  <si>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</si>
  <si>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</si>
  <si>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</si>
  <si>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</si>
  <si>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</si>
  <si>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</si>
  <si>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</si>
  <si>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</si>
  <si>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</si>
  <si>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</si>
  <si>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</si>
  <si>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</si>
  <si>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</si>
  <si>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</si>
  <si>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</si>
  <si>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</si>
  <si>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</si>
  <si>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</si>
  <si>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</si>
  <si>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</si>
  <si>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</si>
  <si>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</si>
  <si>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</si>
  <si>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</si>
  <si>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</si>
  <si>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</si>
  <si>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</si>
  <si>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</si>
  <si>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</si>
  <si>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</si>
  <si>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</si>
  <si>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</si>
  <si>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</si>
  <si>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</si>
  <si>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</si>
  <si>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</si>
  <si>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</si>
  <si>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</si>
  <si>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</si>
  <si>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</si>
  <si>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</si>
  <si>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</si>
  <si>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</si>
  <si>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</si>
  <si>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</si>
  <si>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</si>
  <si>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</si>
  <si>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</si>
  <si>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</si>
  <si>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</si>
  <si>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</si>
  <si>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</si>
  <si>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</si>
  <si>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</si>
  <si>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</si>
  <si>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</si>
  <si>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</si>
  <si>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</si>
  <si>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</si>
  <si>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</si>
  <si>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</si>
  <si>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</si>
  <si>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</si>
  <si>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</si>
  <si>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</si>
  <si>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</si>
  <si>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</si>
  <si>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</si>
  <si>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</si>
  <si>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</si>
  <si>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</si>
  <si>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</si>
  <si>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</si>
  <si>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</si>
  <si>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</si>
  <si>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</si>
  <si>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</si>
  <si>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</si>
  <si>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</si>
  <si>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</si>
  <si>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</si>
  <si>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</si>
  <si>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</si>
  <si>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</si>
  <si>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</si>
  <si>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</si>
  <si>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</si>
  <si>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</si>
  <si>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</si>
  <si>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</si>
  <si>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</si>
  <si>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</si>
  <si>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</si>
  <si>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</si>
  <si>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</si>
  <si>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</si>
  <si>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</si>
  <si>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</si>
  <si>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</si>
  <si>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</si>
  <si>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</si>
  <si>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</si>
  <si>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</si>
  <si>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</si>
  <si>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</si>
  <si>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</si>
  <si>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</si>
  <si>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</si>
  <si>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</si>
  <si>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</si>
  <si>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</si>
  <si>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</si>
  <si>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</si>
  <si>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</si>
  <si>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</si>
  <si>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</si>
  <si>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</si>
  <si>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</si>
  <si>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</si>
  <si>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</si>
  <si>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</si>
  <si>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</si>
  <si>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</si>
  <si>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</si>
  <si>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</si>
  <si>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</si>
  <si>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</si>
  <si>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</si>
  <si>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</si>
  <si>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</si>
  <si>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</si>
  <si>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</si>
  <si>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</si>
  <si>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</si>
  <si>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</si>
  <si>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</si>
  <si>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</si>
  <si>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</si>
  <si>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</si>
  <si>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</si>
  <si>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</si>
  <si>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</si>
  <si>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</si>
  <si>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</si>
  <si>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</si>
  <si>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</si>
  <si>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</si>
  <si>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</si>
  <si>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</si>
  <si>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</si>
  <si>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</si>
  <si>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</si>
  <si>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</si>
  <si>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</si>
  <si>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</si>
  <si>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</si>
  <si>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</si>
  <si>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</si>
  <si>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</si>
  <si>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</si>
  <si>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</si>
  <si>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</si>
  <si>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</si>
  <si>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</si>
  <si>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</si>
  <si>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</si>
  <si>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</si>
  <si>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</si>
  <si>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</si>
  <si>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</si>
  <si>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</si>
  <si>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</si>
  <si>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</si>
  <si>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</si>
  <si>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</si>
  <si>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</si>
  <si>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</si>
  <si>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</si>
  <si>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</si>
  <si>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</si>
  <si>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</si>
  <si>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</si>
  <si>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</si>
  <si>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</si>
  <si>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</si>
  <si>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</si>
  <si>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</si>
  <si>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</si>
  <si>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</si>
  <si>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</si>
  <si>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</si>
  <si>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</si>
  <si>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</si>
  <si>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</si>
  <si>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</si>
  <si>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</si>
  <si>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</si>
  <si>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</si>
  <si>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</si>
  <si>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</si>
  <si>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</si>
  <si>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</si>
  <si>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</si>
  <si>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</si>
  <si>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</si>
  <si>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</si>
  <si>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</si>
  <si>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</si>
  <si>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</si>
  <si>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</si>
  <si>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</si>
  <si>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</si>
  <si>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</si>
  <si>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</si>
  <si>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</si>
  <si>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</si>
  <si>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</si>
  <si>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</si>
  <si>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</si>
  <si>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</si>
  <si>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</si>
  <si>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</si>
  <si>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</si>
  <si>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</si>
  <si>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</si>
  <si>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</si>
  <si>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</si>
  <si>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</si>
  <si>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</si>
  <si>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</si>
  <si>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</si>
  <si>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</si>
  <si>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</si>
  <si>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</si>
  <si>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</si>
  <si>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</si>
  <si>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</si>
  <si>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</si>
  <si>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</si>
  <si>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</si>
  <si>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</si>
  <si>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</si>
  <si>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</si>
  <si>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</si>
  <si>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</si>
  <si>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</si>
  <si>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</si>
  <si>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</si>
  <si>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</si>
  <si>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</si>
  <si>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</si>
  <si>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</si>
  <si>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</si>
  <si>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</si>
  <si>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</si>
  <si>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</si>
  <si>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</si>
  <si>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</si>
  <si>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</si>
  <si>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</si>
  <si>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</si>
  <si>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</si>
  <si>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</si>
  <si>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</si>
  <si>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</si>
  <si>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</si>
  <si>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</si>
  <si>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</si>
  <si>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</si>
  <si>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</si>
  <si>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</si>
  <si>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</si>
  <si>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</si>
  <si>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</si>
  <si>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</si>
  <si>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</si>
  <si>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</si>
  <si>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</si>
  <si>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</si>
  <si>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</si>
  <si>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</si>
  <si>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</si>
  <si>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</si>
  <si>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</si>
  <si>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</si>
  <si>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</si>
  <si>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</si>
  <si>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</si>
  <si>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</si>
  <si>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</si>
  <si>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</si>
  <si>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</si>
  <si>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</si>
  <si>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</si>
  <si>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</si>
  <si>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</si>
  <si>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</si>
  <si>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</si>
  <si>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</si>
  <si>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</si>
  <si>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</si>
  <si>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</si>
  <si>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</si>
  <si>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</si>
  <si>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</si>
  <si>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</si>
  <si>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</si>
  <si>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</si>
  <si>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</si>
  <si>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</si>
  <si>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</si>
  <si>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</si>
  <si>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</si>
  <si>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</si>
  <si>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</si>
  <si>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</si>
  <si>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</si>
  <si>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</si>
  <si>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</si>
  <si>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</si>
  <si>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</si>
  <si>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</si>
  <si>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</si>
  <si>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</si>
  <si>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</si>
  <si>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</si>
  <si>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</si>
  <si>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</si>
  <si>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</si>
  <si>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</si>
  <si>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</si>
  <si>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</si>
  <si>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</si>
  <si>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</si>
  <si>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</si>
  <si>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</si>
  <si>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</si>
  <si>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</si>
  <si>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</si>
  <si>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</si>
  <si>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</si>
  <si>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</si>
  <si>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</si>
  <si>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</si>
  <si>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</si>
  <si>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</si>
  <si>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</si>
  <si>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</si>
  <si>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</si>
  <si>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</si>
  <si>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</si>
  <si>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</si>
  <si>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</si>
  <si>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</si>
  <si>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</si>
  <si>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</si>
  <si>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</si>
  <si>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</si>
  <si>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</si>
  <si>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</si>
  <si>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</si>
  <si>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</si>
  <si>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</si>
  <si>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</si>
  <si>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</si>
  <si>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</si>
  <si>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</si>
  <si>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</si>
  <si>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</si>
  <si>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</si>
  <si>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</si>
  <si>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</si>
  <si>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</si>
  <si>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</si>
  <si>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</si>
  <si>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</si>
  <si>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</si>
  <si>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</si>
  <si>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</si>
  <si>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</si>
  <si>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</si>
  <si>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</si>
  <si>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</si>
  <si>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</si>
  <si>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</si>
  <si>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</si>
  <si>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</si>
  <si>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</si>
  <si>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</si>
  <si>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</si>
  <si>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</si>
  <si>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</si>
  <si>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</si>
  <si>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</si>
  <si>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</si>
  <si>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</si>
  <si>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</si>
  <si>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</si>
  <si>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</si>
  <si>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</si>
  <si>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</si>
  <si>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</si>
  <si>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</si>
  <si>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</si>
  <si>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</si>
  <si>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</si>
  <si>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</si>
  <si>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</si>
  <si>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</si>
  <si>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</si>
  <si>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</si>
  <si>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</si>
  <si>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</si>
  <si>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</si>
  <si>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</si>
  <si>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</si>
  <si>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</si>
  <si>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</si>
  <si>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</si>
  <si>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</si>
  <si>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</si>
  <si>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</si>
  <si>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</si>
  <si>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</si>
  <si>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</si>
  <si>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</si>
  <si>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</si>
  <si>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</si>
  <si>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</si>
  <si>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</si>
  <si>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</si>
  <si>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</si>
  <si>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</si>
  <si>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</si>
  <si>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</si>
  <si>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</si>
  <si>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</si>
  <si>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</si>
  <si>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</si>
  <si>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</si>
  <si>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</si>
  <si>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</si>
  <si>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</si>
  <si>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</si>
  <si>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</si>
  <si>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</si>
  <si>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</si>
  <si>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</si>
  <si>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</si>
  <si>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</si>
  <si>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</si>
  <si>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</si>
  <si>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</si>
  <si>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</si>
  <si>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</si>
  <si>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</si>
  <si>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</si>
  <si>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</si>
  <si>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</si>
  <si>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</si>
  <si>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</si>
  <si>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</si>
  <si>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</si>
  <si>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</si>
  <si>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</si>
  <si>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</si>
  <si>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</si>
  <si>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</si>
  <si>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</si>
  <si>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</si>
  <si>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</si>
  <si>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</si>
  <si>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</si>
  <si>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</si>
  <si>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</si>
  <si>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</si>
  <si>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</si>
  <si>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</si>
  <si>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</si>
  <si>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</si>
  <si>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</si>
  <si>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</si>
  <si>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</si>
  <si>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</si>
  <si>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</si>
  <si>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</si>
  <si>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</si>
  <si>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</si>
  <si>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</si>
  <si>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</si>
  <si>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</si>
  <si>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</si>
  <si>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</si>
  <si>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</si>
  <si>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</si>
  <si>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</si>
  <si>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</si>
  <si>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</si>
  <si>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</si>
  <si>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</si>
  <si>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</si>
  <si>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</si>
  <si>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</si>
  <si>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</si>
  <si>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</si>
  <si>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</si>
  <si>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</si>
  <si>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</si>
  <si>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</si>
  <si>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</si>
  <si>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</si>
  <si>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</si>
  <si>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</si>
  <si>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</si>
  <si>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</si>
  <si>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</si>
  <si>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</si>
  <si>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</si>
  <si>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</si>
  <si>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</si>
  <si>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</si>
  <si>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</si>
  <si>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</si>
  <si>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</si>
  <si>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</si>
  <si>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</si>
  <si>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</si>
  <si>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</si>
  <si>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</si>
  <si>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</si>
  <si>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</si>
  <si>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</si>
  <si>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</si>
  <si>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</si>
  <si>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</si>
  <si>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</si>
  <si>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</si>
  <si>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</si>
  <si>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</si>
  <si>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</si>
  <si>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</si>
  <si>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</si>
  <si>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</si>
  <si>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</si>
  <si>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</si>
  <si>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</si>
  <si>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</si>
  <si>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</si>
  <si>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</si>
  <si>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</si>
  <si>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</si>
  <si>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</si>
  <si>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</si>
  <si>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</si>
  <si>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</si>
  <si>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</si>
  <si>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</si>
  <si>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</si>
  <si>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</si>
  <si>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</si>
  <si>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</si>
  <si>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</si>
  <si>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</si>
  <si>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</si>
  <si>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</si>
  <si>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</si>
  <si>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</si>
  <si>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</si>
  <si>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</si>
  <si>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</si>
  <si>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</si>
  <si>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</si>
  <si>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</si>
  <si>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</si>
  <si>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</si>
  <si>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</si>
  <si>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</si>
  <si>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</si>
  <si>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</si>
  <si>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</si>
  <si>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</si>
  <si>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</si>
  <si>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</si>
  <si>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</si>
  <si>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</si>
  <si>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</si>
  <si>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</si>
  <si>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</si>
  <si>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</si>
  <si>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</si>
  <si>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</si>
  <si>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</si>
  <si>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</si>
  <si>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</si>
  <si>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</si>
  <si>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</si>
  <si>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</si>
  <si>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</si>
  <si>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</si>
  <si>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</si>
  <si>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</si>
  <si>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</si>
  <si>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</si>
  <si>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</si>
  <si>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</si>
  <si>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</si>
  <si>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</si>
  <si>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</si>
  <si>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</si>
  <si>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</si>
  <si>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</si>
  <si>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</si>
  <si>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</si>
  <si>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</si>
  <si>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</si>
  <si>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</si>
  <si>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</si>
  <si>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</si>
  <si>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</si>
  <si>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</si>
  <si>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</si>
  <si>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</si>
  <si>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</si>
  <si>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</si>
  <si>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</si>
  <si>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</si>
  <si>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</si>
  <si>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</si>
  <si>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</si>
  <si>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</si>
  <si>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</si>
  <si>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</si>
  <si>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</si>
  <si>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</si>
  <si>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</si>
  <si>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</si>
  <si>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</si>
  <si>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</si>
  <si>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</si>
  <si>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</si>
  <si>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</si>
  <si>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</si>
  <si>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</si>
  <si>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</si>
  <si>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</si>
  <si>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</si>
  <si>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</si>
  <si>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</si>
  <si>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</si>
  <si>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</si>
  <si>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</si>
  <si>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</si>
  <si>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</si>
  <si>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</si>
  <si>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</si>
  <si>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</si>
  <si>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</si>
  <si>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</si>
  <si>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</si>
  <si>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</si>
  <si>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</si>
  <si>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</si>
  <si>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</si>
  <si>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</si>
  <si>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</si>
  <si>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</si>
  <si>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</si>
  <si>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</si>
  <si>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</si>
  <si>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</si>
  <si>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</si>
  <si>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</si>
  <si>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</si>
  <si>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</si>
  <si>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</si>
  <si>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</si>
  <si>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</si>
  <si>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</si>
  <si>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</si>
  <si>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</si>
  <si>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</si>
  <si>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</si>
  <si>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</si>
  <si>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</si>
  <si>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</si>
  <si>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</si>
  <si>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</si>
  <si>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</si>
  <si>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</si>
  <si>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</si>
  <si>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</si>
  <si>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</si>
  <si>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</si>
  <si>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</si>
  <si>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</si>
  <si>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</si>
  <si>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</si>
  <si>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</si>
  <si>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</si>
  <si>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</si>
  <si>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</si>
  <si>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</si>
  <si>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</si>
  <si>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</si>
  <si>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</si>
  <si>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</si>
  <si>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</si>
  <si>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</si>
  <si>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</si>
  <si>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</si>
  <si>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</si>
  <si>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</si>
  <si>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</si>
  <si>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</si>
  <si>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</si>
  <si>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</si>
  <si>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</si>
  <si>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</si>
  <si>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</si>
  <si>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</si>
  <si>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</si>
  <si>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</si>
  <si>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</si>
  <si>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</si>
  <si>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</si>
  <si>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</si>
  <si>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</si>
  <si>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</si>
  <si>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</si>
  <si>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</si>
  <si>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</si>
  <si>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</si>
  <si>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</si>
  <si>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</si>
  <si>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</si>
  <si>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</si>
  <si>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</si>
  <si>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</si>
  <si>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</si>
  <si>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</si>
  <si>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</si>
  <si>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</si>
  <si>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</si>
  <si>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</si>
  <si>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</si>
  <si>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</si>
  <si>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</si>
  <si>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</si>
  <si>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</si>
  <si>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</si>
  <si>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</si>
  <si>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</si>
  <si>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</si>
  <si>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</si>
  <si>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</si>
  <si>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</si>
  <si>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</si>
  <si>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</si>
  <si>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</si>
  <si>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</si>
  <si>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</si>
  <si>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</si>
  <si>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</si>
  <si>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</si>
  <si>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</si>
  <si>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</si>
  <si>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</si>
  <si>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</si>
  <si>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</si>
  <si>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</si>
  <si>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</si>
  <si>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</si>
  <si>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</si>
  <si>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</si>
  <si>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</si>
  <si>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</si>
  <si>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</si>
  <si>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</si>
  <si>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</si>
  <si>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</si>
  <si>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</si>
  <si>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</si>
  <si>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</si>
  <si>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</si>
  <si>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</si>
  <si>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</si>
  <si>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</si>
  <si>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</si>
  <si>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</si>
  <si>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</si>
  <si>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</si>
  <si>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</si>
  <si>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</si>
  <si>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</si>
  <si>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</si>
  <si>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</si>
  <si>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</si>
  <si>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</si>
  <si>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</si>
  <si>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</si>
  <si>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</si>
  <si>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</si>
  <si>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</si>
  <si>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</si>
  <si>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</si>
  <si>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</si>
  <si>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</si>
  <si>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</si>
  <si>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</si>
  <si>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</si>
  <si>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</si>
  <si>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</si>
  <si>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</si>
  <si>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</si>
  <si>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</si>
  <si>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</si>
  <si>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</si>
  <si>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</si>
  <si>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</si>
  <si>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</si>
  <si>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</si>
  <si>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</si>
  <si>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</si>
  <si>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</si>
  <si>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</si>
  <si>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</si>
  <si>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</si>
  <si>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</si>
  <si>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</si>
  <si>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</si>
  <si>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</si>
  <si>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</si>
  <si>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</si>
  <si>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</si>
  <si>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</si>
  <si>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</si>
  <si>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</si>
  <si>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</si>
  <si>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</si>
  <si>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</si>
  <si>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</si>
  <si>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</si>
  <si>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</si>
  <si>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</si>
  <si>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</si>
  <si>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</si>
  <si>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</si>
  <si>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</si>
  <si>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</si>
  <si>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</si>
  <si>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</si>
  <si>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</si>
  <si>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</si>
  <si>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</si>
  <si>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</si>
  <si>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</si>
  <si>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</si>
  <si>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</si>
  <si>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</si>
  <si>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</si>
  <si>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</si>
  <si>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</si>
  <si>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</si>
  <si>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</si>
  <si>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</si>
  <si>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</si>
  <si>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</si>
  <si>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</si>
  <si>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</si>
  <si>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</si>
  <si>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</si>
  <si>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</si>
  <si>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</si>
  <si>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</si>
  <si>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</si>
  <si>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</si>
  <si>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</si>
  <si>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</si>
  <si>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</si>
  <si>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</si>
  <si>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</si>
  <si>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</si>
  <si>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</si>
  <si>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</si>
  <si>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</si>
  <si>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</si>
  <si>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</si>
  <si>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</si>
  <si>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</si>
  <si>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</si>
  <si>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</si>
  <si>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</si>
  <si>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</si>
  <si>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</si>
  <si>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</si>
  <si>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</si>
  <si>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</si>
  <si>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</si>
  <si>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</si>
  <si>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</si>
  <si>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</si>
  <si>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</si>
  <si>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</si>
  <si>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</si>
  <si>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</si>
  <si>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</si>
  <si>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</si>
  <si>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</si>
  <si>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</si>
  <si>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</si>
  <si>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</si>
  <si>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</si>
  <si>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</si>
  <si>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</si>
  <si>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</si>
  <si>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</si>
  <si>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</si>
  <si>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</si>
  <si>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</si>
  <si>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</si>
  <si>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</si>
  <si>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</si>
  <si>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</si>
  <si>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</si>
  <si>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</si>
  <si>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</si>
  <si>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</si>
  <si>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</si>
  <si>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</si>
  <si>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</si>
  <si>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</si>
  <si>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</si>
  <si>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</si>
  <si>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</si>
  <si>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</si>
  <si>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</si>
  <si>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</si>
  <si>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</si>
  <si>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</si>
  <si>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</si>
  <si>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</si>
  <si>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</si>
  <si>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</si>
  <si>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</si>
  <si>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</si>
  <si>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</si>
  <si>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</si>
  <si>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</si>
  <si>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</si>
  <si>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</si>
  <si>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</si>
  <si>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</si>
  <si>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</si>
  <si>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</si>
  <si>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</si>
  <si>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</si>
  <si>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</si>
  <si>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</si>
  <si>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</si>
  <si>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</si>
  <si>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</si>
  <si>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</si>
  <si>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</si>
  <si>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</si>
  <si>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</si>
  <si>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</si>
  <si>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</si>
  <si>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</si>
  <si>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</si>
  <si>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</si>
  <si>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</si>
  <si>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</si>
  <si>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</si>
  <si>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</si>
  <si>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</si>
  <si>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</si>
  <si>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</si>
  <si>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</si>
  <si>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</si>
  <si>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</si>
  <si>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</si>
  <si>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</si>
  <si>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</si>
  <si>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</si>
  <si>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</si>
  <si>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</si>
  <si>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</si>
  <si>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</si>
  <si>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</si>
  <si>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</si>
  <si>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</si>
  <si>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</si>
  <si>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</si>
  <si>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</si>
  <si>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</si>
  <si>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</si>
  <si>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</si>
  <si>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</si>
  <si>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</si>
  <si>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</si>
  <si>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</si>
  <si>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</si>
  <si>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</si>
  <si>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</si>
  <si>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</si>
  <si>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</si>
  <si>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</si>
  <si>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</si>
  <si>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</si>
  <si>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</si>
  <si>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</si>
  <si>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</si>
  <si>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</si>
  <si>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</si>
  <si>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</si>
  <si>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</si>
  <si>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</si>
  <si>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</si>
  <si>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</si>
  <si>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</si>
  <si>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</si>
  <si>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</si>
  <si>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</si>
  <si>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</si>
  <si>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</si>
  <si>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</si>
  <si>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</si>
  <si>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</si>
  <si>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</si>
  <si>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</si>
  <si>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</si>
  <si>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</si>
  <si>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</si>
  <si>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</si>
  <si>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</si>
  <si>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</si>
  <si>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</si>
  <si>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</si>
  <si>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</si>
  <si>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</si>
  <si>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</si>
  <si>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</si>
  <si>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</si>
  <si>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</si>
  <si>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</si>
  <si>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</si>
  <si>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</si>
  <si>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</si>
  <si>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</si>
  <si>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</si>
  <si>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</si>
  <si>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</si>
  <si>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</si>
  <si>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</si>
  <si>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</si>
  <si>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</si>
  <si>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</si>
  <si>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</si>
  <si>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</si>
  <si>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</si>
  <si>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</si>
  <si>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</si>
  <si>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</si>
  <si>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</si>
  <si>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</si>
  <si>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</si>
  <si>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</si>
  <si>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</si>
  <si>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</si>
  <si>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</si>
  <si>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</si>
  <si>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</si>
  <si>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</si>
  <si>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</si>
  <si>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</si>
  <si>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</si>
  <si>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</si>
  <si>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</si>
  <si>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</si>
  <si>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</si>
  <si>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</si>
  <si>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</si>
  <si>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</si>
  <si>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</si>
  <si>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</si>
  <si>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</si>
  <si>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</si>
  <si>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</si>
  <si>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</si>
  <si>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</si>
  <si>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</si>
  <si>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</si>
  <si>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</si>
  <si>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</si>
  <si>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</si>
  <si>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</si>
  <si>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</si>
  <si>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</si>
  <si>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</si>
  <si>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</si>
  <si>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</si>
  <si>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</si>
  <si>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</si>
  <si>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</si>
  <si>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</si>
  <si>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</si>
  <si>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</si>
  <si>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</si>
  <si>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</si>
  <si>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</si>
  <si>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</si>
  <si>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</si>
  <si>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</si>
  <si>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</si>
  <si>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</si>
  <si>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</si>
  <si>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</si>
  <si>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</si>
  <si>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</si>
  <si>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</si>
  <si>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</si>
  <si>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</si>
  <si>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</si>
  <si>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</si>
  <si>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</si>
  <si>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</si>
  <si>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</si>
  <si>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</si>
  <si>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</si>
  <si>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</si>
  <si>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</si>
  <si>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</si>
  <si>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</si>
  <si>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</si>
  <si>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</si>
  <si>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</si>
  <si>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</si>
  <si>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</si>
  <si>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</si>
  <si>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</si>
  <si>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</si>
  <si>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</si>
  <si>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</si>
  <si>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</si>
  <si>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</si>
  <si>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</si>
  <si>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</si>
  <si>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</si>
  <si>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</si>
  <si>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</si>
  <si>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</si>
  <si>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</si>
  <si>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</si>
  <si>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</si>
  <si>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</si>
  <si>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</si>
  <si>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</si>
  <si>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</si>
  <si>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</si>
  <si>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</si>
  <si>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</si>
  <si>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</si>
  <si>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</si>
  <si>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</si>
  <si>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</si>
  <si>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</si>
  <si>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</si>
  <si>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</si>
  <si>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</si>
  <si>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</si>
  <si>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</si>
  <si>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</si>
  <si>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</si>
  <si>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</si>
  <si>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</si>
  <si>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</si>
  <si>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</si>
  <si>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</si>
  <si>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</si>
  <si>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</si>
  <si>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</si>
  <si>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</si>
  <si>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</si>
  <si>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</si>
  <si>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</si>
  <si>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</si>
  <si>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</si>
  <si>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</si>
  <si>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</si>
  <si>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</si>
  <si>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</si>
  <si>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</si>
  <si>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</si>
  <si>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</si>
  <si>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</si>
  <si>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</si>
  <si>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</si>
  <si>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</si>
  <si>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</si>
  <si>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</si>
  <si>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</si>
  <si>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</si>
  <si>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</si>
  <si>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</si>
  <si>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</si>
  <si>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</si>
  <si>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</si>
  <si>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</si>
  <si>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</si>
  <si>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</si>
  <si>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</si>
  <si>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</si>
  <si>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</si>
  <si>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</si>
  <si>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</si>
  <si>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</si>
  <si>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</si>
  <si>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</si>
  <si>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</si>
  <si>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</si>
  <si>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</si>
  <si>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</si>
  <si>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</si>
  <si>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</si>
  <si>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</si>
  <si>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</si>
  <si>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</si>
  <si>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</si>
  <si>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</si>
  <si>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</si>
  <si>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</si>
  <si>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</si>
  <si>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</si>
  <si>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</si>
  <si>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</si>
  <si>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</si>
  <si>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</si>
  <si>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</si>
  <si>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</si>
  <si>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</si>
  <si>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</si>
  <si>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</si>
  <si>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</si>
  <si>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</si>
  <si>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</si>
  <si>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</si>
  <si>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</si>
  <si>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</si>
  <si>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</si>
  <si>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</si>
  <si>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</si>
  <si>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</si>
  <si>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</si>
  <si>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</si>
  <si>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</si>
  <si>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</si>
  <si>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</si>
  <si>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</si>
  <si>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</si>
  <si>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</si>
  <si>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</si>
  <si>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</si>
  <si>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</si>
  <si>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</si>
  <si>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</si>
  <si>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</si>
  <si>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</si>
  <si>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</si>
  <si>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</si>
  <si>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</si>
  <si>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</si>
  <si>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</si>
  <si>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</si>
  <si>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</si>
  <si>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</si>
  <si>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</si>
  <si>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</si>
  <si>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</si>
  <si>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</si>
  <si>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</si>
  <si>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</si>
  <si>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</si>
  <si>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</si>
  <si>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</si>
  <si>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</si>
  <si>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</si>
  <si>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</si>
  <si>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</si>
  <si>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</si>
  <si>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</si>
  <si>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</si>
  <si>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</si>
  <si>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</si>
  <si>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</si>
  <si>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</si>
  <si>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</si>
  <si>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</si>
  <si>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</si>
  <si>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</si>
  <si>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</si>
  <si>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</si>
  <si>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</si>
  <si>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</si>
  <si>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</si>
  <si>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</si>
  <si>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</si>
  <si>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</si>
  <si>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</si>
  <si>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</si>
  <si>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</si>
  <si>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</si>
  <si>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</si>
  <si>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</si>
  <si>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</si>
  <si>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</si>
  <si>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</si>
  <si>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</si>
  <si>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</si>
  <si>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</si>
  <si>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</si>
  <si>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</si>
  <si>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</si>
  <si>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</si>
  <si>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</si>
  <si>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</si>
  <si>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</si>
  <si>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</si>
  <si>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</si>
  <si>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</si>
  <si>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</si>
  <si>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</si>
  <si>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</si>
  <si>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</si>
  <si>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</si>
  <si>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</si>
  <si>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</si>
  <si>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</si>
  <si>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</si>
  <si>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</si>
  <si>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</si>
  <si>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</si>
  <si>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</si>
  <si>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</si>
  <si>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</si>
  <si>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</si>
  <si>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</si>
  <si>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</si>
  <si>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</si>
  <si>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</si>
  <si>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</si>
  <si>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</si>
  <si>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</si>
  <si>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</si>
  <si>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</si>
  <si>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</si>
  <si>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</si>
  <si>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</si>
  <si>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</si>
  <si>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</si>
  <si>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</si>
  <si>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</si>
  <si>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</si>
  <si>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</si>
  <si>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</si>
  <si>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</si>
  <si>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</si>
  <si>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</si>
  <si>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</si>
  <si>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</si>
  <si>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</si>
  <si>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</si>
  <si>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</si>
  <si>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</si>
  <si>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</si>
  <si>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</si>
  <si>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</si>
  <si>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</si>
  <si>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</si>
  <si>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</si>
  <si>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</si>
  <si>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</si>
  <si>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</si>
  <si>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</si>
  <si>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</si>
  <si>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</si>
  <si>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</si>
  <si>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</si>
  <si>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</si>
  <si>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</si>
  <si>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</si>
  <si>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</si>
  <si>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</si>
  <si>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</si>
  <si>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</si>
  <si>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</si>
  <si>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</si>
  <si>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</si>
  <si>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</si>
  <si>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</si>
  <si>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</si>
  <si>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</si>
  <si>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</si>
  <si>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</si>
  <si>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</si>
  <si>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</si>
  <si>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</si>
  <si>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</si>
  <si>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</si>
  <si>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</si>
  <si>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</si>
  <si>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</si>
  <si>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</si>
  <si>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</si>
  <si>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</si>
  <si>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</si>
  <si>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</si>
  <si>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</si>
  <si>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</si>
  <si>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</si>
  <si>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</si>
  <si>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</si>
  <si>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</si>
  <si>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</si>
  <si>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</si>
  <si>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</si>
  <si>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</si>
  <si>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</si>
  <si>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</si>
  <si>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</si>
  <si>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</si>
  <si>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</si>
  <si>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</si>
  <si>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</si>
  <si>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</si>
  <si>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</si>
  <si>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</si>
  <si>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</si>
  <si>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</si>
  <si>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</si>
  <si>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</si>
  <si>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</si>
  <si>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</si>
  <si>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</si>
  <si>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</si>
  <si>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</si>
  <si>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</si>
  <si>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</si>
  <si>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</si>
  <si>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</si>
  <si>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</si>
  <si>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</si>
  <si>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</si>
  <si>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</si>
  <si>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</si>
  <si>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</si>
  <si>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</si>
  <si>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</si>
  <si>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</si>
  <si>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</si>
  <si>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</si>
  <si>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</si>
  <si>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</si>
  <si>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</si>
  <si>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</si>
  <si>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</si>
  <si>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</si>
  <si>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</si>
  <si>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</si>
  <si>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</si>
  <si>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</si>
  <si>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</si>
  <si>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</si>
  <si>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</si>
  <si>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</si>
  <si>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</si>
  <si>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</si>
  <si>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</si>
  <si>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</si>
  <si>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</si>
  <si>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</si>
  <si>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</si>
  <si>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</si>
  <si>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</si>
  <si>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</si>
  <si>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</si>
  <si>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</si>
  <si>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</si>
  <si>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</si>
  <si>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</si>
  <si>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</si>
  <si>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</si>
  <si>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</si>
  <si>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</si>
  <si>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</si>
  <si>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</si>
  <si>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</si>
  <si>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</si>
  <si>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</si>
  <si>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</si>
  <si>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</si>
  <si>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</si>
  <si>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</si>
  <si>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</si>
  <si>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</si>
  <si>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</si>
  <si>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</si>
  <si>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</si>
  <si>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</si>
  <si>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</si>
  <si>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</si>
  <si>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</si>
  <si>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</si>
  <si>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</si>
  <si>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</si>
  <si>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</si>
  <si>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</si>
  <si>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</si>
  <si>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</si>
  <si>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</si>
  <si>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</si>
  <si>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</si>
  <si>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</si>
  <si>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</si>
  <si>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</si>
  <si>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</si>
  <si>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</si>
  <si>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</si>
  <si>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</si>
  <si>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</si>
  <si>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</si>
  <si>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</si>
  <si>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</si>
  <si>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</si>
  <si>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</si>
  <si>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</si>
  <si>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</si>
  <si>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</si>
  <si>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</si>
  <si>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</si>
  <si>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</si>
  <si>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</si>
  <si>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</si>
  <si>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</si>
  <si>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</si>
  <si>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</si>
  <si>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</si>
  <si>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</si>
  <si>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</si>
  <si>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</si>
  <si>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</si>
  <si>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</si>
  <si>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</si>
  <si>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</si>
  <si>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</si>
  <si>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</si>
  <si>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</si>
  <si>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</si>
  <si>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</si>
  <si>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</si>
  <si>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</si>
  <si>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</si>
  <si>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</si>
  <si>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</si>
  <si>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</si>
  <si>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</si>
  <si>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</si>
  <si>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</si>
  <si>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</si>
  <si>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</si>
  <si>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</si>
  <si>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</si>
  <si>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</si>
  <si>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</si>
  <si>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</si>
  <si>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</si>
  <si>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</si>
  <si>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</si>
  <si>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</si>
  <si>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</si>
  <si>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</si>
  <si>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</si>
  <si>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</si>
  <si>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</si>
  <si>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</si>
  <si>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</si>
  <si>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</si>
  <si>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</si>
  <si>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</si>
  <si>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</si>
  <si>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</si>
  <si>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</si>
  <si>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</si>
  <si>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</si>
  <si>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</si>
  <si>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</si>
  <si>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</si>
  <si>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</si>
  <si>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</si>
  <si>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</si>
  <si>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</si>
  <si>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</si>
  <si>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</si>
  <si>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</si>
  <si>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</si>
  <si>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</si>
  <si>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</si>
  <si>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</si>
  <si>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</si>
  <si>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</si>
  <si>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</si>
  <si>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</si>
  <si>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</si>
  <si>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</si>
  <si>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</si>
  <si>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</si>
  <si>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</si>
  <si>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</si>
  <si>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</si>
  <si>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</si>
  <si>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</si>
  <si>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</si>
  <si>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</si>
  <si>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</si>
  <si>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</si>
  <si>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</si>
  <si>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</si>
  <si>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</si>
  <si>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</si>
  <si>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</si>
  <si>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</si>
  <si>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</si>
  <si>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</si>
  <si>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</si>
  <si>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</si>
  <si>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</si>
  <si>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</si>
  <si>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</si>
  <si>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</si>
  <si>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</si>
  <si>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</si>
  <si>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</si>
  <si>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</si>
  <si>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</si>
  <si>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</si>
  <si>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</si>
  <si>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</si>
  <si>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</si>
  <si>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</si>
  <si>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</si>
  <si>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</si>
  <si>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</si>
  <si>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</si>
  <si>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</si>
  <si>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</si>
  <si>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</si>
  <si>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</si>
  <si>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</si>
  <si>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</si>
  <si>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</si>
  <si>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</si>
  <si>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</si>
  <si>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</si>
  <si>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</si>
  <si>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</si>
  <si>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</si>
  <si>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</si>
  <si>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</si>
  <si>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</si>
  <si>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</si>
  <si>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</si>
  <si>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</si>
  <si>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</si>
  <si>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</si>
  <si>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</si>
  <si>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</si>
  <si>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</si>
  <si>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</si>
  <si>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</si>
  <si>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</si>
  <si>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</si>
  <si>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</si>
  <si>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</si>
  <si>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</si>
  <si>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</si>
  <si>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</si>
  <si>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</si>
  <si>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</si>
  <si>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</si>
  <si>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</si>
  <si>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</si>
  <si>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</si>
  <si>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</si>
  <si>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</si>
  <si>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</si>
  <si>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</si>
  <si>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</si>
  <si>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</si>
  <si>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</si>
  <si>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</si>
  <si>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</si>
  <si>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</si>
  <si>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</si>
  <si>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</si>
  <si>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</si>
  <si>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</si>
  <si>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</si>
  <si>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</si>
  <si>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</si>
  <si>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</si>
  <si>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</si>
  <si>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</si>
  <si>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</si>
  <si>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</si>
  <si>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</si>
  <si>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</si>
  <si>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</si>
  <si>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</si>
  <si>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</si>
  <si>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</si>
  <si>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</si>
  <si>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</si>
  <si>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</si>
  <si>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</si>
  <si>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</si>
  <si>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</si>
  <si>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</si>
  <si>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</si>
  <si>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</si>
  <si>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</si>
  <si>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</si>
  <si>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</si>
  <si>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</si>
  <si>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</si>
  <si>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</si>
  <si>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</si>
  <si>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</si>
  <si>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</si>
  <si>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</si>
  <si>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</si>
  <si>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</si>
  <si>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</si>
  <si>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</si>
  <si>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</si>
  <si>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</si>
  <si>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</si>
  <si>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</si>
  <si>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</si>
  <si>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</si>
  <si>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</si>
  <si>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</si>
  <si>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</si>
  <si>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</si>
  <si>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</si>
  <si>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</si>
  <si>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</si>
  <si>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</si>
  <si>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</si>
  <si>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</si>
  <si>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</si>
  <si>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</si>
  <si>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</si>
  <si>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</si>
  <si>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</si>
  <si>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</si>
  <si>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</si>
  <si>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</si>
  <si>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</si>
  <si>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</si>
  <si>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</si>
  <si>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</si>
  <si>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</si>
  <si>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</si>
  <si>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</si>
  <si>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</si>
  <si>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</si>
  <si>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</si>
  <si>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</si>
  <si>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</si>
  <si>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</si>
  <si>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</si>
  <si>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</si>
  <si>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</si>
  <si>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</si>
  <si>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</si>
  <si>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</si>
  <si>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</si>
  <si>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</si>
  <si>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</si>
  <si>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</si>
  <si>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</si>
  <si>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</si>
  <si>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</si>
  <si>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</si>
  <si>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</si>
  <si>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</si>
  <si>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</si>
  <si>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</si>
  <si>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</si>
  <si>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</si>
  <si>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</si>
  <si>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</si>
  <si>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</si>
  <si>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</si>
  <si>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</si>
  <si>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</si>
  <si>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</si>
  <si>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</si>
  <si>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</si>
  <si>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</si>
  <si>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</si>
  <si>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</si>
  <si>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</si>
  <si>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</si>
  <si>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</si>
  <si>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</si>
  <si>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</si>
  <si>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</si>
  <si>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</si>
  <si>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</si>
  <si>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</si>
  <si>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</si>
  <si>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</si>
  <si>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</si>
  <si>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</si>
  <si>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</si>
  <si>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</si>
  <si>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</si>
  <si>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</si>
  <si>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</si>
  <si>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</si>
  <si>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</si>
  <si>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</si>
  <si>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</si>
  <si>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</si>
  <si>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</si>
  <si>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</si>
  <si>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</si>
  <si>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</si>
  <si>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</si>
  <si>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</si>
  <si>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</si>
  <si>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</si>
  <si>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</si>
  <si>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</si>
  <si>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</si>
  <si>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</si>
  <si>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</si>
  <si>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</si>
  <si>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</si>
  <si>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</si>
  <si>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</si>
  <si>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</si>
  <si>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</si>
  <si>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</si>
  <si>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</si>
  <si>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</si>
  <si>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</si>
  <si>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</si>
  <si>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</si>
  <si>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</si>
  <si>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</si>
  <si>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</si>
  <si>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</si>
  <si>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</si>
  <si>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</si>
  <si>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</si>
  <si>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</si>
  <si>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</si>
  <si>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</si>
  <si>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</si>
  <si>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</si>
  <si>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</si>
  <si>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</si>
  <si>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</si>
  <si>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</si>
  <si>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</si>
  <si>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</si>
  <si>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</si>
  <si>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</si>
  <si>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</si>
  <si>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</si>
  <si>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</si>
  <si>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</si>
  <si>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</si>
  <si>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</si>
  <si>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</si>
  <si>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</si>
  <si>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</si>
  <si>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</si>
  <si>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</si>
  <si>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</si>
  <si>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</si>
  <si>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</si>
  <si>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</si>
  <si>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</si>
  <si>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</si>
  <si>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</si>
  <si>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</si>
  <si>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</si>
  <si>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</si>
  <si>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</si>
  <si>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</si>
  <si>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</si>
  <si>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</si>
  <si>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</si>
  <si>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</si>
  <si>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</si>
  <si>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</si>
  <si>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</si>
  <si>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</si>
  <si>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</si>
  <si>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</si>
  <si>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</si>
  <si>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</si>
  <si>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</si>
  <si>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</si>
  <si>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</si>
  <si>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</si>
  <si>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</si>
  <si>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</si>
  <si>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</si>
  <si>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</si>
  <si>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</si>
  <si>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</si>
  <si>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</si>
  <si>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</si>
  <si>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</si>
  <si>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</si>
  <si>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</si>
  <si>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</si>
  <si>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</si>
  <si>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</si>
  <si>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</si>
  <si>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</si>
  <si>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</si>
  <si>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</si>
  <si>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</si>
  <si>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</si>
  <si>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</si>
  <si>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</si>
  <si>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</si>
  <si>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</si>
  <si>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</si>
  <si>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</si>
  <si>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</si>
  <si>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</si>
  <si>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</si>
  <si>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</si>
  <si>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</si>
  <si>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</si>
  <si>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</si>
  <si>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</si>
  <si>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</si>
  <si>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</si>
  <si>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</si>
  <si>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</si>
  <si>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</si>
  <si>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</si>
  <si>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</si>
  <si>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</si>
  <si>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</si>
  <si>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</si>
  <si>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</si>
  <si>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</si>
  <si>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</si>
  <si>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</si>
  <si>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</si>
  <si>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</si>
  <si>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</si>
  <si>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</si>
  <si>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</si>
  <si>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</si>
  <si>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</si>
  <si>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</si>
  <si>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</si>
  <si>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</si>
  <si>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</si>
  <si>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</si>
  <si>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</si>
  <si>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</si>
  <si>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</si>
  <si>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</si>
  <si>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</si>
  <si>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</si>
  <si>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</si>
  <si>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</si>
  <si>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</si>
  <si>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</si>
  <si>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</si>
  <si>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</si>
  <si>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</si>
  <si>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</si>
  <si>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</si>
  <si>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</si>
  <si>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</si>
  <si>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</si>
  <si>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</si>
  <si>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</si>
  <si>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</si>
  <si>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</si>
  <si>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</si>
  <si>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</si>
  <si>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</si>
  <si>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</si>
  <si>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</si>
  <si>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</si>
  <si>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</si>
  <si>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</si>
  <si>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</si>
  <si>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</si>
  <si>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</si>
  <si>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</si>
  <si>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</si>
  <si>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</si>
  <si>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</si>
  <si>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</si>
  <si>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</si>
  <si>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</si>
  <si>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</si>
  <si>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</si>
  <si>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</si>
  <si>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</si>
  <si>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</si>
  <si>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</si>
  <si>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</si>
  <si>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</si>
  <si>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</si>
  <si>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</si>
  <si>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</si>
  <si>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</si>
  <si>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</si>
  <si>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</si>
  <si>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</si>
  <si>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</si>
  <si>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</si>
  <si>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</si>
  <si>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</si>
  <si>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</si>
  <si>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</si>
  <si>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</si>
  <si>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</si>
  <si>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</si>
  <si>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</si>
  <si>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</si>
  <si>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</si>
  <si>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</si>
  <si>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</si>
  <si>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</si>
  <si>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</si>
  <si>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</si>
  <si>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</si>
  <si>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</si>
  <si>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</si>
  <si>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</si>
  <si>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</si>
  <si>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</si>
  <si>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</si>
  <si>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</si>
  <si>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</si>
  <si>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</si>
  <si>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</si>
  <si>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</si>
  <si>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</si>
  <si>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</si>
  <si>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</si>
  <si>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</si>
  <si>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</si>
  <si>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</si>
  <si>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</si>
  <si>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</si>
  <si>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</si>
  <si>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</si>
  <si>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</si>
  <si>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</si>
  <si>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</si>
  <si>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</si>
  <si>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</si>
  <si>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</si>
  <si>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</si>
  <si>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</si>
  <si>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</si>
  <si>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</si>
  <si>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</si>
  <si>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</si>
  <si>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</si>
  <si>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</si>
  <si>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</si>
  <si>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</si>
  <si>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</si>
  <si>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</si>
  <si>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</si>
  <si>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</si>
  <si>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</si>
  <si>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</si>
  <si>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</si>
  <si>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</si>
  <si>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</si>
  <si>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</si>
  <si>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</si>
  <si>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</si>
  <si>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</si>
  <si>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</si>
  <si>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</si>
  <si>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</si>
  <si>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</si>
  <si>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</si>
  <si>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</si>
  <si>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</si>
  <si>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</si>
  <si>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</si>
  <si>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</si>
  <si>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</si>
  <si>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</si>
  <si>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</si>
  <si>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</si>
  <si>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</si>
  <si>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</si>
  <si>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</si>
  <si>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</si>
  <si>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</si>
  <si>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</si>
  <si>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</si>
  <si>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</si>
  <si>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</si>
  <si>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</si>
  <si>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</si>
  <si>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</si>
  <si>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</si>
  <si>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</si>
  <si>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</si>
  <si>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</si>
  <si>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</si>
  <si>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</si>
  <si>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</si>
  <si>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</si>
  <si>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</si>
  <si>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</si>
  <si>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</si>
  <si>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</si>
  <si>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</si>
  <si>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</si>
  <si>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</si>
  <si>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</si>
  <si>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</si>
  <si>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</si>
  <si>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</si>
  <si>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</si>
  <si>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</si>
  <si>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</si>
  <si>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</si>
  <si>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</si>
  <si>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</si>
  <si>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</si>
  <si>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</si>
  <si>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</si>
  <si>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</si>
  <si>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</si>
  <si>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</si>
  <si>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</si>
  <si>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</si>
  <si>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</si>
  <si>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</si>
  <si>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</si>
  <si>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</si>
  <si>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</si>
  <si>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</si>
  <si>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</si>
  <si>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</si>
  <si>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</si>
  <si>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</si>
  <si>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</si>
  <si>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</si>
  <si>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</si>
  <si>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</si>
  <si>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</si>
  <si>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</si>
  <si>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</si>
  <si>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</si>
  <si>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</si>
  <si>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</si>
  <si>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</si>
  <si>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</si>
  <si>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</si>
  <si>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</si>
  <si>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</si>
  <si>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</si>
  <si>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</si>
  <si>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</si>
  <si>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</si>
  <si>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</si>
  <si>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</si>
  <si>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</si>
  <si>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</si>
  <si>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</si>
  <si>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</si>
  <si>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</si>
  <si>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</si>
  <si>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</si>
  <si>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</si>
  <si>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</si>
  <si>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</si>
  <si>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</si>
  <si>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</si>
  <si>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</si>
  <si>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</si>
  <si>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</si>
  <si>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</si>
  <si>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</si>
  <si>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</si>
  <si>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</si>
  <si>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</si>
  <si>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</si>
  <si>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</si>
  <si>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</si>
  <si>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</si>
  <si>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</si>
  <si>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</si>
  <si>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</si>
  <si>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</si>
  <si>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</si>
  <si>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</si>
  <si>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</si>
  <si>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</si>
  <si>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</si>
  <si>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</si>
  <si>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</si>
  <si>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</si>
  <si>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</si>
  <si>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</si>
  <si>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</si>
  <si>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</si>
  <si>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</si>
  <si>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</si>
  <si>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</si>
  <si>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</si>
  <si>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</si>
  <si>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</si>
  <si>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</si>
  <si>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</si>
  <si>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</si>
  <si>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</si>
  <si>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</si>
  <si>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</si>
  <si>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</si>
  <si>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</si>
  <si>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</si>
  <si>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</si>
  <si>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</si>
  <si>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</si>
  <si>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</si>
  <si>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</si>
  <si>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</si>
  <si>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</si>
  <si>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</si>
  <si>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</si>
  <si>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</si>
  <si>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</si>
  <si>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</si>
  <si>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</si>
  <si>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</si>
  <si>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</si>
  <si>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</si>
  <si>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</si>
  <si>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</si>
  <si>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</si>
  <si>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</si>
  <si>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</si>
  <si>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</si>
  <si>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</si>
  <si>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</si>
  <si>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</si>
  <si>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</si>
  <si>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</si>
  <si>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</si>
  <si>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</si>
  <si>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</si>
  <si>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</si>
  <si>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</si>
  <si>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</si>
  <si>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</si>
  <si>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</si>
  <si>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</si>
  <si>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</si>
  <si>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</si>
  <si>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</si>
  <si>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</si>
  <si>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</si>
  <si>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</si>
  <si>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</si>
  <si>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</si>
  <si>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</si>
  <si>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</si>
  <si>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</si>
  <si>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</si>
  <si>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</si>
  <si>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</si>
  <si>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</si>
  <si>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</si>
  <si>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</si>
  <si>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</si>
  <si>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</si>
  <si>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</si>
  <si>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</si>
  <si>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</si>
  <si>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</si>
  <si>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</si>
  <si>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</si>
  <si>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</si>
  <si>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</si>
  <si>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</si>
  <si>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</si>
  <si>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</si>
  <si>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</si>
  <si>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</si>
  <si>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</si>
  <si>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</si>
  <si>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</si>
  <si>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</si>
  <si>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</si>
  <si>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</si>
  <si>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</si>
  <si>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</si>
  <si>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</si>
  <si>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</si>
  <si>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</si>
  <si>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</si>
  <si>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</si>
  <si>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</si>
  <si>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</si>
  <si>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</si>
  <si>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</si>
  <si>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</si>
  <si>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</si>
  <si>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</si>
  <si>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</si>
  <si>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</si>
  <si>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</si>
  <si>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</si>
  <si>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</si>
  <si>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</si>
  <si>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</si>
  <si>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</si>
  <si>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</si>
  <si>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</si>
  <si>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</si>
  <si>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</si>
  <si>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</si>
  <si>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</si>
  <si>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</si>
  <si>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</si>
  <si>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</si>
  <si>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</si>
  <si>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</si>
  <si>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</si>
  <si>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</si>
  <si>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</si>
  <si>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</si>
  <si>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</si>
  <si>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</si>
  <si>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</si>
  <si>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</si>
  <si>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</si>
  <si>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</si>
  <si>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</si>
  <si>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</si>
  <si>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</si>
  <si>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</si>
  <si>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</si>
  <si>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</si>
  <si>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</si>
  <si>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</si>
  <si>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</si>
  <si>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</si>
  <si>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</si>
  <si>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</si>
  <si>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</si>
  <si>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</si>
  <si>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</si>
  <si>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</si>
  <si>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</si>
  <si>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</si>
  <si>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</si>
  <si>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</si>
  <si>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</si>
  <si>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</si>
  <si>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</si>
  <si>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</si>
  <si>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</si>
  <si>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</si>
  <si>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</si>
  <si>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</si>
  <si>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</si>
  <si>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</si>
  <si>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</si>
  <si>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</si>
  <si>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</si>
  <si>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</si>
  <si>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</si>
  <si>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</si>
  <si>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</si>
  <si>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</si>
  <si>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</si>
  <si>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</si>
  <si>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</si>
  <si>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</si>
  <si>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</si>
  <si>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</si>
  <si>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</si>
  <si>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</si>
  <si>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</si>
  <si>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</si>
  <si>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</si>
  <si>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</si>
  <si>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</si>
  <si>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</si>
  <si>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</si>
  <si>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</si>
  <si>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</si>
  <si>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</si>
  <si>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</si>
  <si>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</si>
  <si>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</si>
  <si>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</si>
  <si>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</si>
  <si>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</si>
  <si>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</si>
  <si>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</si>
  <si>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</si>
  <si>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</si>
  <si>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</si>
  <si>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</si>
  <si>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</si>
  <si>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</si>
  <si>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</si>
  <si>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</si>
  <si>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</si>
  <si>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</si>
  <si>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</si>
  <si>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</si>
  <si>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</si>
  <si>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</si>
  <si>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</si>
  <si>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</si>
  <si>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</si>
  <si>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</si>
  <si>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</si>
  <si>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</si>
  <si>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</si>
  <si>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</si>
  <si>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</si>
  <si>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</si>
  <si>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</si>
  <si>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</si>
  <si>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</si>
  <si>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</si>
  <si>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</si>
  <si>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</si>
  <si>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</si>
  <si>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</si>
  <si>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</si>
  <si>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</si>
  <si>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</si>
  <si>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</si>
  <si>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</si>
  <si>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</si>
  <si>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</si>
  <si>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</si>
  <si>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</si>
  <si>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</si>
  <si>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</si>
  <si>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</si>
  <si>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</si>
  <si>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</si>
  <si>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</si>
  <si>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</si>
  <si>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</si>
  <si>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</si>
  <si>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</si>
  <si>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</si>
  <si>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</si>
  <si>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</si>
  <si>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</si>
  <si>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</si>
  <si>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</si>
  <si>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</si>
  <si>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</si>
  <si>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</si>
  <si>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</si>
  <si>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</si>
  <si>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</si>
  <si>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</si>
  <si>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</si>
  <si>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</si>
  <si>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</si>
  <si>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</si>
  <si>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</si>
  <si>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</si>
  <si>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</si>
  <si>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</si>
  <si>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</si>
  <si>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</si>
  <si>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</si>
  <si>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</si>
  <si>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</si>
  <si>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</si>
  <si>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</si>
  <si>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</si>
  <si>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</si>
  <si>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</si>
  <si>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</si>
  <si>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</si>
  <si>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</si>
  <si>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</si>
  <si>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</si>
  <si>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</si>
  <si>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</si>
  <si>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</si>
  <si>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</si>
  <si>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</si>
  <si>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</si>
  <si>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</si>
  <si>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</si>
  <si>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</si>
  <si>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</si>
  <si>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</si>
  <si>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</si>
  <si>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</si>
  <si>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</si>
  <si>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</si>
  <si>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</si>
  <si>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</si>
  <si>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</si>
  <si>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</si>
  <si>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</si>
  <si>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</si>
  <si>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</si>
  <si>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</si>
  <si>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</si>
  <si>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</si>
  <si>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</si>
  <si>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</si>
  <si>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</si>
  <si>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</si>
  <si>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</si>
  <si>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</si>
  <si>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</si>
  <si>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</si>
  <si>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</si>
  <si>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</si>
  <si>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</si>
  <si>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</si>
  <si>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</si>
  <si>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</si>
  <si>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</si>
  <si>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</si>
  <si>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</si>
  <si>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</si>
  <si>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</si>
  <si>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</si>
  <si>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</si>
  <si>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</si>
  <si>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</si>
  <si>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</si>
  <si>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</si>
  <si>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</si>
  <si>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</si>
  <si>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</si>
  <si>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</si>
  <si>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</si>
  <si>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</si>
  <si>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</si>
  <si>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</si>
  <si>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</si>
  <si>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</si>
  <si>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</si>
  <si>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</si>
  <si>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</si>
  <si>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</si>
  <si>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</si>
  <si>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</si>
  <si>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</si>
  <si>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</si>
  <si>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</si>
  <si>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</si>
  <si>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</si>
  <si>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</si>
  <si>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</si>
  <si>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</si>
  <si>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</si>
  <si>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</si>
  <si>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</si>
  <si>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</si>
  <si>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</si>
  <si>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</si>
  <si>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</si>
  <si>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</si>
  <si>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</si>
  <si>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</si>
  <si>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</si>
  <si>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</si>
  <si>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</si>
  <si>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</si>
  <si>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</si>
  <si>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</si>
  <si>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</si>
  <si>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</si>
  <si>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</si>
  <si>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</si>
  <si>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</si>
  <si>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</si>
  <si>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</si>
  <si>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</si>
  <si>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</si>
  <si>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</si>
  <si>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</si>
  <si>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</si>
  <si>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</si>
  <si>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</si>
  <si>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</si>
  <si>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</si>
  <si>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</si>
  <si>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</si>
  <si>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</si>
  <si>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</si>
  <si>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</si>
  <si>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</si>
  <si>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</si>
  <si>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</si>
  <si>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</si>
  <si>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</si>
  <si>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</si>
  <si>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</si>
  <si>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</si>
  <si>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</si>
  <si>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</si>
  <si>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</si>
  <si>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</si>
  <si>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</si>
  <si>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</si>
  <si>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</si>
  <si>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</si>
  <si>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</si>
  <si>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</si>
  <si>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</si>
  <si>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</si>
  <si>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</si>
  <si>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</si>
  <si>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</si>
  <si>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</si>
  <si>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</si>
  <si>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</si>
  <si>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</si>
  <si>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</si>
  <si>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</si>
  <si>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</si>
  <si>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</si>
  <si>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</si>
  <si>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</si>
  <si>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</si>
  <si>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</si>
  <si>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</si>
  <si>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</si>
  <si>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</si>
  <si>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</si>
  <si>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</si>
  <si>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</si>
  <si>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</si>
  <si>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</si>
  <si>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</si>
  <si>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</si>
  <si>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</si>
  <si>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</si>
  <si>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</si>
  <si>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</si>
  <si>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</si>
  <si>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</si>
  <si>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</si>
  <si>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</si>
  <si>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</si>
  <si>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</si>
  <si>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</si>
  <si>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</si>
  <si>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</si>
  <si>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</si>
  <si>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</si>
  <si>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</si>
  <si>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</si>
  <si>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</si>
  <si>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</si>
  <si>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</si>
  <si>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</si>
  <si>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</si>
  <si>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</si>
  <si>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</si>
  <si>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</si>
  <si>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</si>
  <si>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</si>
  <si>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</si>
  <si>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</si>
  <si>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</si>
  <si>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</si>
  <si>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</si>
  <si>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</si>
  <si>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</si>
  <si>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</si>
  <si>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</si>
  <si>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</si>
  <si>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</si>
  <si>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</si>
  <si>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</si>
  <si>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</si>
  <si>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</si>
  <si>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</si>
  <si>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</si>
  <si>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</si>
  <si>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</si>
  <si>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</si>
  <si>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</si>
  <si>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</si>
  <si>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</si>
  <si>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</si>
  <si>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</si>
  <si>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</si>
  <si>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</si>
  <si>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</si>
  <si>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</si>
  <si>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</si>
  <si>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</si>
  <si>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</si>
  <si>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</si>
  <si>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</si>
  <si>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</si>
  <si>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</si>
  <si>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</si>
  <si>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</si>
  <si>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</si>
  <si>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</si>
  <si>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</si>
  <si>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</si>
  <si>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</si>
  <si>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</si>
  <si>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</si>
  <si>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</si>
  <si>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</si>
  <si>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</si>
  <si>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</si>
  <si>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</si>
  <si>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</si>
  <si>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</si>
  <si>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</si>
  <si>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</si>
  <si>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</si>
  <si>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</si>
  <si>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</si>
  <si>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</si>
  <si>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</si>
  <si>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</si>
  <si>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</si>
  <si>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</si>
  <si>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</si>
  <si>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</si>
  <si>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</si>
  <si>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</si>
  <si>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</si>
  <si>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</si>
  <si>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</si>
  <si>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</si>
  <si>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</si>
  <si>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</si>
  <si>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</si>
  <si>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</si>
  <si>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</si>
  <si>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</si>
  <si>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</si>
  <si>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</si>
  <si>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</si>
  <si>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</si>
  <si>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</si>
  <si>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</si>
  <si>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</si>
  <si>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</si>
  <si>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</si>
  <si>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</si>
  <si>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</si>
  <si>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</si>
  <si>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</si>
  <si>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</si>
  <si>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</si>
  <si>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</si>
  <si>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</si>
  <si>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</si>
  <si>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</si>
  <si>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</si>
  <si>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</si>
  <si>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</si>
  <si>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</si>
  <si>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</si>
  <si>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</si>
  <si>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</si>
  <si>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</si>
  <si>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</si>
  <si>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</si>
  <si>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</si>
  <si>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</si>
  <si>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</si>
  <si>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</si>
  <si>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</si>
  <si>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</si>
  <si>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</si>
  <si>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</si>
  <si>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</si>
  <si>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</si>
  <si>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</si>
  <si>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</si>
  <si>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</si>
  <si>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</si>
  <si>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</si>
  <si>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</si>
  <si>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</si>
  <si>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</si>
  <si>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</si>
  <si>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</si>
  <si>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</si>
  <si>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</si>
  <si>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</si>
  <si>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</si>
  <si>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</si>
  <si>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</si>
  <si>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</si>
  <si>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</si>
  <si>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</si>
  <si>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</si>
  <si>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</si>
  <si>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</si>
  <si>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</si>
  <si>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</si>
  <si>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</si>
  <si>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</si>
  <si>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</si>
  <si>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</si>
  <si>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</si>
  <si>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</si>
  <si>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</si>
  <si>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</si>
  <si>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</si>
  <si>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</si>
  <si>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</si>
  <si>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</si>
  <si>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</si>
  <si>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</si>
  <si>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</si>
  <si>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</si>
  <si>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</si>
  <si>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</si>
  <si>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</si>
  <si>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</si>
  <si>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</si>
  <si>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</si>
  <si>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</si>
  <si>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</si>
  <si>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</si>
  <si>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</si>
  <si>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</si>
  <si>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</si>
  <si>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</si>
  <si>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</si>
  <si>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</si>
  <si>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</si>
  <si>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</si>
  <si>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</si>
  <si>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</si>
  <si>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</si>
  <si>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</si>
  <si>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</si>
  <si>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</si>
  <si>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</si>
  <si>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</si>
  <si>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</si>
  <si>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</si>
  <si>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</si>
  <si>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</si>
  <si>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</si>
  <si>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</si>
  <si>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</si>
  <si>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</si>
  <si>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</si>
  <si>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</si>
  <si>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</si>
  <si>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</si>
  <si>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</si>
  <si>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</si>
  <si>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</si>
  <si>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</si>
  <si>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</si>
  <si>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</si>
  <si>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</si>
  <si>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</si>
  <si>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</si>
  <si>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</si>
  <si>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</si>
  <si>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</si>
  <si>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</si>
  <si>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</si>
  <si>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</si>
  <si>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</si>
  <si>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</si>
  <si>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</si>
  <si>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</si>
  <si>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</si>
  <si>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</si>
  <si>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</si>
  <si>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</si>
  <si>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</si>
  <si>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</si>
  <si>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</si>
  <si>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</si>
  <si>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</si>
  <si>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</si>
  <si>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</si>
  <si>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</si>
  <si>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</si>
  <si>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</si>
  <si>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</si>
  <si>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</si>
  <si>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</si>
  <si>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</si>
  <si>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</si>
  <si>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</si>
  <si>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</si>
  <si>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</si>
  <si>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</si>
  <si>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</si>
  <si>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</si>
  <si>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</si>
  <si>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</si>
  <si>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</si>
  <si>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</si>
  <si>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</si>
  <si>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</si>
  <si>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</si>
  <si>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</si>
  <si>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</si>
  <si>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</si>
  <si>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</si>
  <si>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</si>
  <si>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</si>
  <si>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</si>
  <si>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</si>
  <si>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</si>
  <si>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</si>
  <si>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</si>
  <si>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</si>
  <si>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</si>
  <si>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</si>
  <si>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</si>
  <si>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</si>
  <si>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</si>
  <si>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</si>
  <si>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</si>
  <si>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</si>
  <si>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</si>
  <si>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</si>
  <si>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</si>
  <si>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</si>
  <si>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</si>
  <si>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</si>
  <si>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</si>
  <si>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</si>
  <si>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</si>
  <si>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</si>
  <si>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</si>
  <si>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</si>
  <si>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</si>
  <si>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</si>
  <si>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</si>
  <si>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</si>
  <si>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</si>
  <si>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</si>
  <si>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</si>
  <si>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</si>
  <si>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</si>
  <si>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</si>
  <si>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</si>
  <si>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</si>
  <si>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</si>
  <si>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</si>
  <si>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</si>
  <si>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</si>
  <si>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</si>
  <si>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</si>
  <si>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</si>
  <si>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</si>
  <si>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</si>
  <si>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</si>
  <si>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</si>
  <si>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</si>
  <si>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</si>
  <si>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</si>
  <si>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</si>
  <si>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</si>
  <si>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</si>
  <si>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</si>
  <si>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</si>
  <si>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</si>
  <si>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</si>
  <si>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</si>
  <si>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</si>
  <si>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</si>
  <si>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</si>
  <si>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</si>
  <si>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</si>
  <si>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</si>
  <si>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</si>
  <si>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</si>
  <si>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</si>
  <si>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</si>
  <si>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</si>
  <si>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</si>
  <si>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</si>
  <si>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</si>
  <si>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</si>
  <si>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</si>
  <si>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</si>
  <si>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</si>
  <si>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</si>
  <si>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</si>
  <si>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</si>
  <si>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</si>
  <si>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</si>
  <si>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</si>
  <si>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</si>
  <si>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</si>
  <si>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</si>
  <si>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</si>
  <si>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</si>
  <si>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</si>
  <si>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</si>
  <si>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</si>
  <si>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</si>
  <si>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</si>
  <si>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</si>
  <si>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</si>
  <si>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</si>
  <si>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</si>
  <si>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</si>
  <si>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</si>
  <si>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</si>
  <si>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</si>
  <si>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</si>
  <si>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</si>
  <si>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</si>
  <si>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</si>
  <si>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</si>
  <si>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</si>
  <si>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</si>
  <si>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</si>
  <si>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</si>
  <si>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</si>
  <si>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</si>
  <si>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</si>
  <si>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</si>
  <si>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</si>
  <si>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</si>
  <si>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</si>
  <si>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</si>
  <si>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</si>
  <si>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</si>
  <si>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</si>
  <si>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</si>
  <si>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</si>
  <si>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</si>
  <si>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</si>
  <si>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</si>
  <si>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</si>
  <si>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</si>
  <si>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</si>
  <si>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</si>
  <si>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</si>
  <si>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</si>
  <si>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</si>
  <si>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</si>
  <si>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</si>
  <si>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</si>
  <si>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</si>
  <si>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</si>
  <si>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</si>
  <si>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</si>
  <si>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</si>
  <si>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</si>
  <si>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</si>
  <si>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</si>
  <si>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</si>
  <si>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</si>
  <si>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</si>
  <si>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</si>
  <si>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</si>
  <si>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</si>
  <si>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</si>
  <si>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</si>
  <si>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</si>
  <si>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</si>
  <si>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</si>
  <si>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</si>
  <si>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</si>
  <si>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</si>
  <si>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</si>
  <si>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</si>
  <si>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</si>
  <si>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</si>
  <si>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</si>
  <si>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</si>
  <si>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</si>
  <si>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</si>
  <si>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</si>
  <si>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</si>
  <si>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</si>
  <si>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</si>
  <si>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</si>
  <si>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</si>
  <si>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</si>
  <si>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</si>
  <si>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</si>
  <si>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</si>
  <si>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</si>
  <si>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</si>
  <si>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</si>
  <si>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</si>
  <si>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</si>
  <si>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</si>
  <si>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</si>
  <si>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</si>
  <si>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</si>
  <si>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</si>
  <si>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</si>
  <si>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</si>
  <si>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</si>
  <si>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</si>
  <si>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</si>
  <si>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</si>
  <si>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</si>
  <si>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</si>
  <si>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</si>
  <si>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</si>
  <si>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</si>
  <si>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</si>
  <si>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</si>
  <si>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</si>
  <si>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</si>
  <si>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</si>
  <si>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</si>
  <si>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</si>
  <si>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</si>
  <si>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</si>
  <si>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</si>
  <si>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</si>
  <si>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</si>
  <si>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</si>
  <si>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</si>
  <si>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</si>
  <si>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</si>
  <si>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</si>
  <si>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</si>
  <si>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</si>
  <si>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</si>
  <si>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</si>
  <si>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</si>
  <si>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</si>
  <si>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</si>
  <si>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</si>
  <si>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</si>
  <si>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</si>
  <si>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</si>
  <si>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</si>
  <si>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</si>
  <si>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</si>
  <si>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</si>
  <si>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</si>
  <si>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</si>
  <si>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</si>
  <si>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</si>
  <si>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</si>
  <si>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</si>
  <si>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</si>
  <si>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</si>
  <si>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</si>
  <si>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</si>
  <si>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</si>
  <si>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</si>
  <si>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</si>
  <si>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</si>
  <si>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</si>
  <si>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</si>
  <si>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</si>
  <si>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</si>
  <si>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</si>
  <si>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</si>
  <si>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</si>
  <si>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</si>
  <si>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</si>
  <si>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</si>
  <si>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</si>
  <si>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</si>
  <si>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</si>
  <si>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</si>
  <si>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</si>
  <si>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</si>
  <si>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</si>
  <si>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</si>
  <si>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</si>
  <si>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</si>
  <si>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</si>
  <si>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</si>
  <si>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</si>
  <si>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</si>
  <si>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</si>
  <si>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</si>
  <si>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</si>
  <si>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</si>
  <si>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</si>
  <si>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</si>
  <si>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</si>
  <si>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</si>
  <si>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</si>
  <si>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</si>
  <si>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</si>
  <si>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</si>
  <si>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</si>
  <si>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</si>
  <si>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</si>
  <si>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</si>
  <si>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</si>
  <si>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</si>
  <si>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</si>
  <si>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</si>
  <si>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</si>
  <si>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</si>
  <si>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</si>
  <si>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</si>
  <si>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</si>
  <si>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</si>
  <si>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</si>
  <si>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</si>
  <si>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</si>
  <si>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</si>
  <si>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</si>
  <si>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</si>
  <si>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</si>
  <si>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</si>
  <si>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</si>
  <si>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</si>
  <si>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</si>
  <si>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</si>
  <si>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</si>
  <si>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</si>
  <si>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</si>
  <si>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</si>
  <si>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</si>
  <si>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</si>
  <si>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</si>
  <si>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</si>
  <si>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</si>
  <si>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</si>
  <si>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</si>
  <si>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</si>
  <si>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</si>
  <si>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</si>
  <si>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</si>
  <si>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</si>
  <si>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</si>
  <si>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</si>
  <si>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</si>
  <si>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</si>
  <si>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</si>
  <si>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</si>
  <si>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</si>
  <si>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</si>
  <si>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</si>
  <si>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</si>
  <si>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</si>
  <si>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</si>
  <si>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</si>
  <si>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</si>
  <si>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</si>
  <si>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</si>
  <si>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</si>
  <si>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</si>
  <si>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</si>
  <si>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</si>
  <si>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</si>
  <si>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</si>
  <si>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</si>
  <si>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</si>
  <si>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</si>
  <si>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</si>
  <si>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</si>
  <si>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</si>
  <si>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</si>
  <si>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</si>
  <si>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</si>
  <si>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</si>
  <si>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</si>
  <si>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</si>
  <si>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</si>
  <si>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</si>
  <si>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</si>
  <si>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</si>
  <si>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</si>
  <si>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</si>
  <si>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</si>
  <si>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</si>
  <si>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</si>
  <si>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</si>
  <si>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</si>
  <si>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</si>
  <si>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</si>
  <si>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</si>
  <si>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</si>
  <si>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</si>
  <si>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</si>
  <si>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</si>
  <si>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</si>
  <si>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</si>
  <si>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</si>
  <si>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</si>
  <si>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</si>
  <si>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</si>
  <si>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</si>
  <si>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</si>
  <si>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</si>
  <si>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</si>
  <si>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</si>
  <si>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</si>
  <si>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</si>
  <si>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</si>
  <si>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</si>
  <si>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</si>
  <si>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</si>
  <si>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</si>
  <si>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</si>
  <si>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</si>
  <si>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</si>
  <si>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</si>
  <si>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</si>
  <si>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</si>
  <si>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</si>
  <si>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</si>
  <si>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</si>
  <si>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</si>
  <si>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</si>
  <si>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</si>
  <si>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</si>
  <si>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</si>
  <si>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</si>
  <si>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</si>
  <si>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</si>
  <si>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</si>
  <si>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</si>
  <si>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</si>
  <si>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</si>
  <si>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</si>
  <si>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</si>
  <si>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</si>
  <si>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</si>
  <si>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</si>
  <si>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</si>
  <si>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</si>
  <si>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</si>
  <si>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</si>
  <si>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</si>
  <si>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</si>
  <si>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</si>
  <si>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</si>
  <si>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</si>
  <si>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</si>
  <si>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</si>
  <si>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</si>
  <si>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</si>
  <si>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</si>
  <si>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</si>
  <si>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</si>
  <si>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</si>
  <si>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</si>
  <si>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</si>
  <si>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</si>
  <si>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</si>
  <si>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</si>
  <si>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</si>
  <si>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</si>
  <si>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</si>
  <si>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</si>
  <si>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</si>
  <si>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</si>
  <si>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</si>
  <si>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</si>
  <si>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</si>
  <si>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</si>
  <si>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</si>
  <si>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</si>
  <si>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</si>
  <si>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</si>
  <si>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</si>
  <si>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</si>
  <si>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</si>
  <si>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</si>
  <si>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</si>
  <si>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</si>
  <si>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</si>
  <si>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</si>
  <si>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</si>
  <si>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</si>
  <si>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</si>
  <si>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</si>
  <si>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</si>
  <si>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</si>
  <si>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</si>
  <si>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</si>
  <si>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</si>
  <si>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</si>
  <si>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</si>
  <si>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</si>
  <si>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</si>
  <si>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</si>
  <si>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</si>
  <si>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</si>
  <si>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</si>
  <si>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</si>
  <si>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</si>
  <si>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</si>
  <si>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</si>
  <si>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</si>
  <si>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</si>
  <si>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</si>
  <si>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</si>
  <si>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</si>
  <si>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</si>
  <si>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</si>
  <si>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</si>
  <si>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</si>
  <si>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</si>
  <si>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</si>
  <si>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</si>
  <si>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</si>
  <si>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</si>
  <si>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</si>
  <si>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</si>
  <si>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</si>
  <si>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</si>
  <si>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</si>
  <si>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</si>
  <si>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</si>
  <si>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</si>
  <si>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</si>
  <si>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</si>
  <si>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</si>
  <si>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</si>
  <si>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</si>
  <si>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</si>
  <si>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</si>
  <si>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</si>
  <si>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</si>
  <si>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</si>
  <si>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</si>
  <si>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</si>
  <si>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</si>
  <si>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</si>
  <si>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</si>
  <si>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</si>
  <si>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</si>
  <si>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</si>
  <si>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</si>
  <si>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</si>
  <si>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</si>
  <si>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</si>
  <si>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</si>
  <si>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</si>
  <si>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</si>
  <si>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</si>
  <si>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</si>
  <si>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</si>
  <si>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</si>
  <si>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</si>
  <si>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</si>
  <si>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</si>
  <si>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</si>
  <si>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</si>
  <si>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</si>
  <si>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</si>
  <si>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</si>
  <si>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</si>
  <si>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</si>
  <si>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</si>
  <si>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</si>
  <si>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</si>
  <si>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</si>
  <si>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</si>
  <si>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</si>
  <si>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</si>
  <si>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</si>
  <si>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</si>
  <si>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</si>
  <si>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</si>
  <si>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</si>
  <si>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</si>
  <si>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</si>
  <si>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</si>
  <si>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</si>
  <si>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</si>
  <si>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</si>
  <si>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</si>
  <si>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</si>
  <si>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</si>
  <si>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</si>
  <si>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</si>
  <si>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</si>
  <si>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</si>
  <si>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</si>
  <si>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</si>
  <si>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</si>
  <si>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</si>
  <si>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</si>
  <si>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</si>
  <si>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</si>
  <si>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</si>
  <si>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</si>
  <si>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</si>
  <si>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</si>
  <si>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</si>
  <si>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</si>
  <si>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</si>
  <si>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</si>
  <si>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</si>
  <si>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</si>
  <si>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</si>
  <si>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</si>
  <si>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</si>
  <si>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</si>
  <si>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</si>
  <si>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</si>
  <si>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</si>
  <si>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</si>
  <si>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</si>
  <si>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</si>
  <si>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</si>
  <si>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</si>
  <si>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</si>
  <si>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</si>
  <si>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</si>
  <si>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</si>
  <si>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</si>
  <si>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</si>
  <si>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</si>
  <si>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</si>
  <si>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</si>
  <si>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</si>
  <si>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</si>
  <si>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</si>
  <si>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</si>
  <si>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</si>
  <si>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</si>
  <si>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</si>
  <si>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</si>
  <si>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</si>
  <si>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</si>
  <si>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</si>
  <si>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</si>
  <si>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</si>
  <si>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</si>
  <si>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</si>
  <si>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</si>
  <si>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</si>
  <si>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</si>
  <si>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</si>
  <si>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</si>
  <si>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</si>
  <si>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</si>
  <si>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</si>
  <si>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</si>
  <si>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</si>
  <si>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</si>
  <si>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</si>
  <si>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</si>
  <si>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</si>
  <si>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</si>
  <si>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</si>
  <si>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</si>
  <si>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</si>
  <si>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</si>
  <si>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</si>
  <si>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</si>
  <si>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</si>
  <si>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</si>
  <si>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</si>
  <si>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</si>
  <si>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</si>
  <si>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</si>
  <si>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</si>
  <si>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</si>
  <si>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</si>
  <si>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</si>
  <si>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</si>
  <si>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</si>
  <si>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</si>
  <si>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</si>
  <si>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</si>
  <si>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</si>
  <si>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</si>
  <si>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</si>
  <si>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</si>
  <si>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</si>
  <si>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</si>
  <si>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</si>
  <si>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</si>
  <si>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</si>
  <si>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</si>
  <si>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</si>
  <si>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</si>
  <si>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</si>
  <si>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</si>
  <si>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</si>
  <si>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</si>
  <si>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</si>
  <si>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</si>
  <si>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</si>
  <si>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</si>
  <si>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</si>
  <si>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</si>
  <si>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</si>
  <si>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</si>
  <si>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</si>
  <si>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</si>
  <si>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</si>
  <si>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</si>
  <si>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</si>
  <si>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</si>
  <si>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</si>
  <si>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</si>
  <si>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</si>
  <si>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</si>
  <si>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</si>
  <si>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</si>
  <si>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</si>
  <si>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</si>
  <si>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</si>
  <si>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</si>
  <si>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</si>
  <si>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</si>
  <si>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</si>
  <si>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</si>
  <si>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</si>
  <si>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</si>
  <si>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</si>
  <si>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</si>
  <si>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</si>
  <si>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</si>
  <si>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</si>
  <si>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</si>
  <si>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</si>
  <si>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</si>
  <si>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</si>
  <si>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</si>
  <si>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</si>
  <si>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</si>
  <si>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</si>
  <si>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</si>
  <si>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</si>
  <si>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</si>
  <si>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</si>
  <si>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</si>
  <si>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</si>
  <si>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</si>
  <si>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</si>
  <si>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</si>
  <si>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</si>
  <si>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</si>
  <si>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</si>
  <si>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</si>
  <si>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</si>
  <si>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</si>
  <si>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</si>
  <si>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</si>
  <si>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</si>
  <si>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</si>
  <si>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</si>
  <si>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</si>
  <si>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</si>
  <si>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</si>
  <si>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</si>
  <si>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</si>
  <si>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</si>
  <si>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</si>
  <si>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</si>
  <si>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</si>
  <si>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</si>
  <si>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</si>
  <si>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</si>
  <si>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</si>
  <si>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</si>
  <si>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</si>
  <si>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</si>
  <si>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</si>
  <si>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</si>
  <si>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</si>
  <si>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</si>
  <si>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</si>
  <si>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</si>
  <si>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</si>
  <si>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</si>
  <si>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</si>
  <si>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</si>
  <si>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</si>
  <si>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</si>
  <si>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</si>
  <si>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</si>
  <si>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</si>
  <si>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</si>
  <si>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</si>
  <si>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</si>
  <si>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</si>
  <si>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</si>
  <si>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</si>
  <si>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</si>
  <si>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</si>
  <si>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</si>
  <si>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</si>
  <si>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</si>
  <si>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</si>
  <si>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</si>
  <si>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</si>
  <si>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</si>
  <si>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</si>
  <si>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</si>
  <si>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</si>
  <si>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</si>
  <si>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</si>
  <si>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</si>
  <si>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</si>
  <si>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</si>
  <si>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</si>
  <si>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</si>
  <si>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</si>
  <si>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</si>
  <si>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</si>
  <si>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</si>
  <si>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</si>
  <si>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</si>
  <si>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</si>
  <si>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</si>
  <si>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</si>
  <si>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</si>
  <si>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</si>
  <si>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</si>
  <si>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</si>
  <si>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</si>
  <si>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</si>
  <si>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</si>
  <si>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</si>
  <si>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</si>
  <si>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</si>
  <si>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</si>
  <si>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</si>
  <si>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</si>
  <si>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</si>
  <si>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</si>
  <si>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</si>
  <si>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</si>
  <si>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</si>
  <si>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</si>
  <si>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</si>
  <si>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</si>
  <si>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</si>
  <si>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</si>
  <si>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</si>
  <si>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</si>
  <si>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</si>
  <si>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</si>
  <si>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</si>
  <si>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</si>
  <si>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</si>
  <si>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</si>
  <si>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</si>
  <si>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</si>
  <si>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</si>
  <si>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</si>
  <si>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</si>
  <si>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</si>
  <si>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</si>
  <si>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</si>
  <si>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</si>
  <si>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</si>
  <si>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</si>
  <si>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</si>
  <si>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</si>
  <si>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</si>
  <si>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</si>
  <si>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</si>
  <si>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</si>
  <si>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</si>
  <si>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</si>
  <si>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</si>
  <si>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</si>
  <si>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</si>
  <si>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</si>
  <si>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</si>
  <si>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</si>
  <si>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</si>
  <si>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</si>
  <si>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</si>
  <si>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</si>
  <si>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</si>
  <si>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</si>
  <si>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</si>
  <si>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</si>
  <si>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</si>
  <si>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</si>
  <si>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</si>
  <si>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</si>
  <si>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</si>
  <si>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</si>
  <si>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</si>
  <si>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</si>
  <si>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</si>
  <si>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</si>
  <si>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</si>
  <si>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</si>
  <si>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</si>
  <si>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</si>
  <si>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</si>
  <si>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</si>
  <si>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</si>
  <si>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</si>
  <si>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</si>
  <si>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</si>
  <si>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</si>
  <si>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</si>
  <si>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</si>
  <si>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</si>
  <si>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</si>
  <si>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</si>
  <si>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</si>
  <si>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</si>
  <si>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</si>
  <si>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</si>
  <si>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</si>
  <si>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</si>
  <si>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</si>
  <si>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</si>
  <si>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</si>
  <si>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</si>
  <si>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</si>
  <si>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</si>
  <si>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</si>
  <si>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</si>
  <si>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</si>
  <si>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</si>
  <si>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</si>
  <si>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</si>
  <si>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</si>
  <si>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</si>
  <si>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</si>
  <si>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</si>
  <si>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</si>
  <si>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</si>
  <si>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</si>
  <si>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</si>
  <si>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</si>
  <si>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</si>
  <si>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</si>
  <si>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</si>
  <si>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</si>
  <si>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</si>
  <si>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</si>
  <si>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</si>
  <si>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</si>
  <si>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</si>
  <si>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</si>
  <si>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</si>
  <si>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</si>
  <si>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</si>
  <si>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</si>
  <si>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</si>
  <si>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</si>
  <si>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</si>
  <si>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</si>
  <si>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</si>
  <si>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</si>
  <si>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</si>
  <si>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</si>
  <si>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</si>
  <si>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</si>
  <si>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</si>
  <si>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</si>
  <si>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</si>
  <si>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</si>
  <si>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</si>
  <si>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</si>
  <si>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</si>
  <si>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</si>
  <si>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</si>
  <si>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</si>
  <si>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</si>
  <si>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</si>
  <si>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</si>
  <si>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</si>
  <si>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</si>
  <si>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</si>
  <si>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</si>
  <si>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</si>
  <si>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</si>
  <si>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</si>
  <si>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</si>
  <si>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</si>
  <si>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</si>
  <si>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</si>
  <si>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</si>
  <si>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</si>
  <si>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</si>
  <si>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</si>
  <si>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</si>
  <si>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</si>
  <si>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</si>
  <si>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</si>
  <si>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</si>
  <si>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</si>
  <si>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</si>
  <si>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</si>
  <si>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</si>
  <si>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</si>
  <si>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</si>
  <si>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</si>
  <si>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</si>
  <si>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</si>
  <si>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</si>
  <si>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</si>
  <si>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</si>
  <si>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</si>
  <si>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</si>
  <si>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</si>
  <si>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</si>
  <si>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</si>
  <si>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</si>
  <si>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</si>
  <si>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</si>
  <si>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</si>
  <si>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</si>
  <si>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</si>
  <si>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</si>
  <si>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</si>
  <si>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</si>
  <si>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</si>
  <si>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</si>
  <si>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</si>
  <si>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</si>
  <si>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</si>
  <si>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</si>
  <si>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</si>
  <si>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</si>
  <si>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</si>
  <si>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</si>
  <si>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</si>
  <si>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</si>
  <si>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</si>
  <si>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</si>
  <si>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</si>
  <si>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</si>
  <si>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</si>
  <si>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</si>
  <si>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</si>
  <si>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</si>
  <si>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</si>
  <si>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</si>
  <si>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</si>
  <si>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</si>
  <si>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</si>
  <si>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</si>
  <si>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</si>
  <si>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</si>
  <si>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</si>
  <si>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</si>
  <si>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</si>
  <si>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</si>
  <si>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</si>
  <si>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</si>
  <si>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</si>
  <si>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</si>
  <si>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</si>
  <si>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</si>
  <si>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</si>
  <si>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</si>
  <si>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</si>
  <si>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</si>
  <si>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</si>
  <si>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</si>
  <si>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</si>
  <si>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</si>
  <si>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</si>
  <si>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</si>
  <si>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</si>
  <si>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</si>
  <si>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</si>
  <si>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</si>
  <si>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</si>
  <si>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</si>
  <si>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</si>
  <si>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</si>
  <si>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</si>
  <si>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</si>
  <si>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</si>
  <si>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</si>
  <si>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</si>
  <si>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</si>
  <si>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</si>
  <si>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</si>
  <si>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</si>
  <si>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</si>
  <si>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</si>
  <si>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</si>
  <si>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</si>
  <si>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</si>
  <si>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</si>
  <si>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</si>
  <si>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</si>
  <si>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</si>
  <si>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</si>
  <si>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</si>
  <si>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</si>
  <si>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</si>
  <si>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</si>
  <si>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</si>
  <si>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</si>
  <si>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</si>
  <si>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</si>
  <si>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</si>
  <si>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</si>
  <si>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</si>
  <si>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</si>
  <si>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</si>
  <si>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</si>
  <si>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</si>
  <si>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</si>
  <si>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</si>
  <si>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</si>
  <si>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</si>
  <si>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</si>
  <si>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</si>
  <si>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</si>
  <si>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</si>
  <si>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</si>
  <si>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</si>
  <si>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</si>
  <si>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</si>
  <si>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</si>
  <si>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</si>
  <si>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</si>
  <si>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</si>
  <si>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</si>
  <si>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</si>
  <si>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</si>
  <si>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</si>
  <si>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</si>
  <si>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</si>
  <si>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</si>
  <si>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</si>
  <si>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</si>
  <si>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</si>
  <si>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</si>
  <si>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</si>
  <si>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</si>
  <si>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</si>
  <si>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</si>
  <si>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</si>
  <si>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</si>
  <si>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</si>
  <si>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</si>
  <si>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</si>
  <si>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</si>
  <si>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</si>
  <si>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</si>
  <si>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</si>
  <si>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</si>
  <si>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</si>
  <si>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</si>
  <si>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</si>
  <si>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</si>
  <si>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</si>
  <si>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</si>
  <si>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</si>
  <si>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</si>
  <si>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</si>
  <si>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</si>
  <si>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</si>
  <si>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</si>
  <si>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</si>
  <si>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</si>
  <si>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</si>
  <si>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</si>
  <si>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</si>
  <si>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</si>
  <si>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</si>
  <si>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</si>
  <si>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</si>
  <si>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</si>
  <si>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</si>
  <si>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</si>
  <si>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</si>
  <si>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</si>
  <si>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</si>
  <si>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</si>
  <si>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</si>
  <si>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</si>
  <si>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</si>
  <si>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</si>
  <si>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</si>
  <si>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</si>
  <si>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</si>
  <si>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</si>
  <si>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</si>
  <si>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</si>
  <si>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</si>
  <si>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</si>
  <si>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</si>
  <si>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</si>
  <si>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</si>
  <si>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</si>
  <si>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</si>
  <si>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</si>
  <si>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</si>
  <si>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</si>
  <si>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</si>
  <si>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</si>
  <si>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</si>
  <si>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</si>
  <si>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</si>
  <si>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</si>
  <si>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</si>
  <si>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</si>
  <si>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</si>
  <si>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</si>
  <si>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</si>
  <si>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</si>
  <si>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</si>
  <si>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</si>
  <si>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</si>
  <si>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</si>
  <si>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</si>
  <si>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</si>
  <si>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</si>
  <si>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</si>
  <si>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</si>
  <si>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</si>
  <si>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</si>
  <si>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</si>
  <si>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</si>
  <si>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</si>
  <si>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</si>
  <si>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</si>
  <si>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</si>
  <si>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</si>
  <si>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</si>
  <si>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</si>
  <si>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</si>
  <si>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</si>
  <si>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</si>
  <si>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</si>
  <si>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</si>
  <si>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</si>
  <si>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</si>
  <si>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</si>
  <si>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</si>
  <si>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</si>
  <si>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</si>
  <si>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</si>
  <si>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</si>
  <si>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</si>
  <si>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</si>
  <si>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</si>
  <si>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</si>
  <si>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</si>
  <si>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</si>
  <si>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</si>
  <si>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</si>
  <si>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</si>
  <si>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</si>
  <si>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</si>
  <si>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</si>
  <si>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</si>
  <si>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</si>
  <si>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</si>
  <si>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</si>
  <si>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</si>
  <si>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</si>
  <si>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</si>
  <si>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</si>
  <si>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</si>
  <si>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</si>
  <si>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</si>
  <si>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</si>
  <si>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</si>
  <si>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</si>
  <si>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</si>
  <si>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</si>
  <si>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</si>
  <si>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</si>
  <si>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</si>
  <si>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</si>
  <si>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</si>
  <si>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</si>
  <si>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</si>
  <si>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</si>
  <si>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</si>
  <si>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</si>
  <si>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</si>
  <si>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</si>
  <si>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</si>
  <si>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</si>
  <si>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</si>
  <si>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</si>
  <si>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</si>
  <si>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</si>
  <si>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</si>
  <si>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</si>
  <si>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</si>
  <si>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</si>
  <si>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</si>
  <si>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</si>
  <si>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</si>
  <si>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</si>
  <si>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</si>
  <si>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</si>
  <si>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</si>
  <si>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</si>
  <si>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</si>
  <si>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</si>
  <si>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</si>
  <si>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</si>
  <si>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</si>
  <si>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</si>
  <si>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</si>
  <si>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</si>
  <si>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</si>
  <si>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</si>
  <si>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</si>
  <si>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</si>
  <si>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</si>
  <si>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</si>
  <si>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</si>
  <si>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</si>
  <si>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</si>
  <si>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</si>
  <si>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</si>
  <si>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</si>
  <si>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</si>
  <si>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</si>
  <si>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</si>
  <si>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</si>
  <si>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</si>
  <si>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</si>
  <si>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</si>
  <si>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</si>
  <si>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</si>
  <si>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</si>
  <si>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</si>
  <si>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</si>
  <si>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</si>
  <si>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</si>
  <si>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</si>
  <si>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</si>
  <si>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</si>
  <si>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</si>
  <si>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</si>
  <si>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</si>
  <si>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</si>
  <si>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</si>
  <si>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</si>
  <si>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</si>
  <si>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</si>
  <si>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</si>
  <si>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</si>
  <si>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</si>
  <si>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</si>
  <si>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</si>
  <si>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</si>
  <si>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</si>
  <si>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</si>
  <si>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</si>
  <si>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</si>
  <si>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</si>
  <si>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</si>
  <si>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</si>
  <si>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</si>
  <si>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</si>
  <si>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</si>
  <si>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</si>
  <si>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</si>
  <si>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</si>
  <si>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</si>
  <si>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</si>
  <si>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</si>
  <si>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</si>
  <si>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</si>
  <si>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</si>
  <si>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</si>
  <si>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</si>
  <si>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</si>
  <si>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</si>
  <si>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</si>
  <si>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</si>
  <si>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</si>
  <si>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</si>
  <si>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</si>
  <si>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</si>
  <si>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</si>
  <si>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</si>
  <si>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</si>
  <si>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</si>
  <si>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</si>
  <si>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</si>
  <si>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</si>
  <si>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</si>
  <si>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</si>
  <si>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</si>
  <si>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</si>
  <si>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</si>
  <si>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</si>
  <si>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</si>
  <si>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</si>
  <si>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</si>
  <si>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</si>
  <si>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</si>
  <si>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</si>
  <si>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</si>
  <si>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</si>
  <si>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</si>
  <si>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</si>
  <si>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</si>
  <si>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</si>
  <si>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</si>
  <si>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</si>
  <si>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</si>
  <si>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</si>
  <si>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</si>
  <si>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</si>
  <si>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</si>
  <si>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</si>
  <si>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</si>
  <si>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</si>
  <si>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</si>
  <si>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</si>
  <si>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</si>
  <si>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</si>
  <si>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</si>
  <si>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</si>
  <si>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</si>
  <si>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</si>
  <si>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</si>
  <si>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</si>
  <si>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</si>
  <si>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</si>
  <si>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</si>
  <si>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</si>
  <si>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</si>
  <si>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</si>
  <si>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</si>
  <si>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</si>
  <si>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</si>
  <si>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</si>
  <si>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</si>
  <si>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</si>
  <si>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</si>
  <si>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</si>
  <si>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</si>
  <si>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</si>
  <si>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</si>
  <si>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</si>
  <si>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</si>
  <si>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</si>
  <si>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</si>
  <si>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</si>
  <si>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</si>
  <si>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</si>
  <si>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</si>
  <si>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</si>
  <si>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</si>
  <si>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</si>
  <si>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</si>
  <si>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</si>
  <si>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</si>
  <si>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</si>
  <si>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</si>
  <si>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</si>
  <si>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</si>
  <si>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</si>
  <si>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</si>
  <si>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</si>
  <si>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</si>
  <si>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</si>
  <si>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</si>
  <si>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</si>
  <si>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</si>
  <si>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</si>
  <si>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</si>
  <si>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</si>
  <si>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</si>
  <si>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</si>
  <si>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</si>
  <si>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</si>
  <si>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</si>
  <si>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</si>
  <si>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</si>
  <si>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</si>
  <si>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</si>
  <si>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</si>
  <si>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</si>
  <si>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</si>
  <si>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</si>
  <si>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</si>
  <si>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</si>
  <si>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</si>
  <si>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</si>
  <si>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</si>
  <si>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</si>
  <si>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</si>
  <si>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</si>
  <si>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</si>
  <si>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</si>
  <si>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</si>
  <si>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</si>
  <si>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</si>
  <si>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</si>
  <si>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</si>
  <si>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</si>
  <si>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</si>
  <si>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</si>
  <si>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</si>
  <si>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</si>
  <si>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</si>
  <si>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</si>
  <si>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</si>
  <si>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</si>
  <si>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</si>
  <si>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</si>
  <si>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</si>
  <si>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</si>
  <si>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</si>
  <si>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</si>
  <si>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</si>
  <si>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</si>
  <si>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</si>
  <si>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</si>
  <si>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</si>
  <si>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</si>
  <si>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</si>
  <si>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</si>
  <si>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</si>
  <si>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</si>
  <si>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</si>
  <si>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</si>
  <si>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</si>
  <si>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</si>
  <si>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</si>
  <si>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</si>
  <si>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</si>
  <si>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</si>
  <si>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</si>
  <si>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</si>
  <si>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</si>
  <si>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</si>
  <si>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</si>
  <si>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</si>
  <si>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</si>
  <si>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</si>
  <si>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</si>
  <si>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</si>
  <si>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</si>
  <si>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</si>
  <si>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</si>
  <si>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</si>
  <si>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</si>
  <si>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</si>
  <si>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</si>
  <si>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</si>
  <si>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</si>
  <si>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</si>
  <si>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</si>
  <si>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</si>
  <si>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</si>
  <si>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</si>
  <si>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</si>
  <si>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</si>
  <si>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</si>
  <si>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</si>
  <si>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</si>
  <si>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</si>
  <si>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</si>
  <si>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</si>
  <si>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</si>
  <si>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</si>
  <si>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</si>
  <si>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</si>
  <si>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</si>
  <si>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</si>
  <si>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</si>
  <si>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</si>
  <si>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</si>
  <si>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</si>
  <si>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</si>
  <si>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</si>
  <si>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</si>
  <si>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</si>
  <si>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</si>
  <si>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</si>
  <si>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</si>
  <si>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</si>
  <si>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</si>
  <si>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</si>
  <si>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</si>
  <si>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</si>
  <si>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</si>
  <si>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</si>
  <si>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</si>
  <si>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</si>
  <si>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</si>
  <si>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</si>
  <si>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</si>
  <si>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</si>
  <si>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</si>
  <si>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</si>
  <si>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</si>
  <si>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</si>
  <si>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</si>
  <si>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</si>
  <si>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</si>
  <si>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</si>
  <si>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</si>
  <si>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</si>
  <si>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</si>
  <si>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</si>
  <si>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</si>
  <si>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</si>
  <si>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</si>
  <si>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</si>
  <si>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</si>
  <si>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</si>
  <si>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</si>
  <si>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</si>
  <si>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</si>
  <si>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</si>
  <si>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</si>
  <si>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</si>
  <si>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</si>
  <si>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</si>
  <si>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</si>
  <si>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</si>
  <si>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</si>
  <si>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</si>
  <si>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</si>
  <si>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</si>
  <si>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</si>
  <si>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</si>
  <si>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</si>
  <si>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</si>
  <si>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</si>
  <si>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</si>
  <si>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</si>
  <si>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</si>
  <si>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</si>
  <si>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</si>
  <si>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</si>
  <si>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</si>
  <si>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</si>
  <si>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</si>
  <si>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</si>
  <si>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</si>
  <si>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</si>
  <si>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</si>
  <si>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</si>
  <si>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</si>
  <si>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</si>
  <si>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</si>
  <si>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</si>
  <si>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</si>
  <si>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</si>
  <si>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</si>
  <si>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</si>
  <si>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</si>
  <si>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</si>
  <si>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</si>
  <si>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</si>
  <si>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</si>
  <si>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</si>
  <si>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</si>
  <si>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</si>
  <si>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</si>
  <si>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</si>
  <si>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</si>
  <si>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</si>
  <si>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</si>
  <si>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</si>
  <si>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</si>
  <si>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</si>
  <si>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</si>
  <si>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</si>
  <si>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</si>
  <si>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</si>
  <si>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</si>
  <si>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</si>
  <si>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</si>
  <si>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</si>
  <si>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</si>
  <si>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</si>
  <si>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</si>
  <si>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</si>
  <si>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</si>
  <si>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</si>
  <si>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</si>
  <si>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</si>
  <si>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</si>
  <si>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</si>
  <si>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</si>
  <si>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</si>
  <si>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</si>
  <si>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</si>
  <si>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</si>
  <si>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</si>
  <si>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</si>
  <si>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</si>
  <si>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</si>
  <si>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</si>
  <si>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</si>
  <si>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</si>
  <si>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</si>
  <si>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</si>
  <si>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</si>
  <si>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</si>
  <si>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</si>
  <si>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</si>
  <si>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</si>
  <si>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</si>
  <si>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</si>
  <si>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</si>
  <si>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</si>
  <si>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</si>
  <si>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</si>
  <si>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</si>
  <si>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</si>
  <si>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</si>
  <si>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</si>
  <si>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</si>
  <si>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</si>
  <si>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</si>
  <si>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</si>
  <si>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</si>
  <si>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</si>
  <si>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</si>
  <si>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</si>
  <si>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</si>
  <si>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</si>
  <si>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</si>
  <si>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</si>
  <si>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</si>
  <si>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</si>
  <si>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</si>
  <si>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</si>
  <si>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</si>
  <si>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</si>
  <si>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</si>
  <si>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</si>
  <si>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</si>
  <si>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</si>
  <si>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</si>
  <si>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</si>
  <si>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</si>
  <si>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</si>
  <si>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</si>
  <si>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</si>
  <si>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</si>
  <si>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</si>
  <si>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</si>
  <si>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</si>
  <si>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</si>
  <si>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</si>
  <si>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</si>
  <si>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</si>
  <si>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</si>
  <si>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</si>
  <si>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</si>
  <si>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</si>
  <si>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</si>
  <si>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</si>
  <si>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</si>
  <si>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</si>
  <si>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</si>
  <si>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</si>
  <si>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</si>
  <si>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</si>
  <si>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</si>
  <si>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</si>
  <si>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</si>
  <si>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</si>
  <si>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</si>
  <si>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</si>
  <si>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</si>
  <si>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</si>
  <si>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</si>
  <si>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</si>
  <si>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</si>
  <si>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</si>
  <si>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</si>
  <si>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</si>
  <si>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</si>
  <si>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</si>
  <si>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</si>
  <si>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</si>
  <si>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</si>
  <si>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</si>
  <si>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</si>
  <si>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</si>
  <si>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</si>
  <si>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</si>
  <si>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</si>
  <si>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</si>
  <si>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</si>
  <si>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</si>
  <si>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</si>
  <si>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</si>
  <si>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</si>
  <si>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</si>
  <si>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</si>
  <si>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</si>
  <si>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</si>
  <si>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</si>
  <si>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</si>
  <si>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</si>
  <si>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</si>
  <si>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</si>
  <si>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</si>
  <si>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</si>
  <si>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</si>
  <si>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</si>
  <si>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</si>
  <si>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</si>
  <si>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</si>
  <si>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</si>
  <si>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</si>
  <si>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</si>
  <si>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</si>
  <si>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</si>
  <si>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</si>
  <si>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</si>
  <si>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</si>
  <si>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</si>
  <si>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</si>
  <si>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</si>
  <si>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</si>
  <si>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</si>
  <si>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</si>
  <si>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</si>
  <si>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</si>
  <si>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</si>
  <si>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</si>
  <si>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</si>
  <si>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</si>
  <si>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</si>
  <si>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</si>
  <si>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</si>
  <si>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</si>
  <si>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</si>
  <si>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</si>
  <si>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</si>
  <si>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</si>
  <si>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</si>
  <si>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</si>
  <si>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</si>
  <si>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</si>
  <si>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</si>
  <si>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</si>
  <si>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</si>
  <si>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</si>
  <si>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</si>
  <si>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</si>
  <si>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</si>
  <si>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</si>
  <si>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</si>
  <si>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</si>
  <si>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</si>
  <si>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</si>
  <si>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</si>
  <si>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</si>
  <si>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</si>
  <si>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</si>
  <si>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</si>
  <si>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</si>
  <si>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</si>
  <si>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</si>
  <si>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</si>
  <si>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</si>
  <si>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</si>
  <si>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</si>
  <si>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</si>
  <si>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</si>
  <si>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</si>
  <si>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</si>
  <si>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</si>
  <si>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</si>
  <si>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</si>
  <si>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</si>
  <si>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</si>
  <si>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</si>
  <si>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</si>
  <si>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</si>
  <si>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</si>
  <si>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</si>
  <si>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</si>
  <si>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</si>
  <si>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</si>
  <si>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</si>
  <si>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</si>
  <si>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</si>
  <si>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</si>
  <si>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</si>
  <si>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</si>
  <si>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</si>
  <si>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</si>
  <si>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</si>
  <si>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</si>
  <si>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</si>
  <si>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</si>
  <si>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</si>
  <si>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</si>
  <si>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</si>
  <si>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</si>
  <si>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</si>
  <si>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</si>
  <si>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</si>
  <si>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</si>
  <si>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</si>
  <si>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</si>
  <si>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</si>
  <si>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</si>
  <si>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</si>
  <si>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</si>
  <si>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</si>
  <si>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</si>
  <si>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</si>
  <si>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</si>
  <si>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</si>
  <si>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</si>
  <si>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</si>
  <si>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</si>
  <si>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</si>
  <si>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</si>
  <si>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</si>
  <si>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</si>
  <si>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</si>
  <si>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</si>
  <si>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</si>
  <si>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</si>
  <si>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</si>
  <si>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</si>
  <si>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</si>
  <si>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</si>
  <si>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</si>
  <si>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</si>
  <si>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</si>
  <si>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</si>
  <si>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</si>
  <si>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</si>
  <si>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</si>
  <si>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</si>
  <si>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</si>
  <si>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</si>
  <si>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</si>
  <si>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</si>
  <si>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</si>
  <si>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</si>
  <si>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</si>
  <si>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</si>
  <si>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</si>
  <si>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</si>
  <si>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</si>
  <si>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</si>
  <si>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</si>
  <si>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</si>
  <si>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</si>
  <si>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</si>
  <si>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</si>
  <si>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</si>
  <si>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</si>
  <si>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</si>
  <si>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</si>
  <si>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</si>
  <si>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</si>
  <si>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</si>
  <si>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</si>
  <si>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</si>
  <si>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</si>
  <si>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</si>
  <si>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</si>
  <si>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</si>
  <si>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</si>
  <si>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</si>
  <si>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</si>
  <si>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</si>
  <si>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</si>
  <si>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</si>
  <si>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</si>
  <si>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</si>
  <si>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</si>
  <si>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</si>
  <si>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</si>
  <si>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</si>
  <si>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</si>
  <si>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</si>
  <si>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</si>
  <si>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</si>
  <si>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</si>
  <si>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</si>
  <si>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</si>
  <si>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</si>
  <si>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</si>
  <si>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</si>
  <si>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</si>
  <si>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</si>
  <si>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</si>
  <si>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</si>
  <si>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</si>
  <si>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</si>
  <si>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</si>
  <si>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</si>
  <si>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</si>
  <si>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</si>
  <si>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</si>
  <si>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</si>
  <si>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</si>
  <si>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</si>
  <si>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</si>
  <si>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</si>
  <si>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</si>
  <si>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</si>
  <si>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</si>
  <si>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</si>
  <si>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</si>
  <si>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</si>
  <si>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</si>
  <si>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</si>
  <si>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</si>
  <si>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</si>
  <si>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</si>
  <si>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</si>
  <si>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</si>
  <si>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</si>
  <si>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</si>
  <si>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</si>
  <si>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</si>
  <si>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</si>
  <si>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</si>
  <si>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</si>
  <si>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</si>
  <si>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</si>
  <si>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</si>
  <si>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</si>
  <si>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</si>
  <si>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</si>
  <si>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</si>
  <si>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</si>
  <si>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</si>
  <si>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</si>
  <si>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</si>
  <si>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</si>
  <si>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</si>
  <si>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</si>
  <si>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</si>
  <si>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</si>
  <si>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</si>
  <si>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</si>
  <si>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</si>
  <si>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</si>
  <si>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</si>
  <si>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</si>
  <si>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</si>
  <si>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</si>
  <si>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</si>
  <si>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</si>
  <si>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</si>
  <si>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</si>
  <si>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</si>
  <si>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</si>
  <si>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</si>
  <si>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</si>
  <si>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</si>
  <si>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</si>
  <si>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</si>
  <si>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</si>
  <si>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</si>
  <si>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</si>
  <si>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</si>
  <si>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</si>
  <si>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</si>
  <si>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</si>
  <si>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</si>
  <si>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</si>
  <si>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</si>
  <si>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</si>
  <si>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</si>
  <si>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</si>
  <si>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</si>
  <si>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</si>
  <si>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</si>
  <si>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</si>
  <si>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</si>
  <si>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</si>
  <si>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</si>
  <si>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</si>
  <si>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</si>
  <si>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</si>
  <si>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</si>
  <si>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</si>
  <si>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</si>
  <si>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</si>
  <si>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</si>
  <si>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</si>
  <si>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</si>
  <si>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</si>
  <si>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</si>
  <si>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</si>
  <si>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</si>
  <si>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</si>
  <si>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</si>
  <si>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</si>
  <si>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</si>
  <si>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</si>
  <si>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</si>
  <si>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</si>
  <si>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</si>
  <si>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</si>
  <si>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</si>
  <si>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</si>
  <si>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</si>
  <si>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</si>
  <si>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</si>
  <si>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</si>
  <si>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</si>
  <si>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</si>
  <si>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</si>
  <si>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</si>
  <si>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</si>
  <si>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</si>
  <si>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</si>
  <si>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</si>
  <si>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</si>
  <si>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</si>
  <si>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</si>
  <si>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</si>
  <si>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</si>
  <si>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</si>
  <si>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</si>
  <si>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</si>
  <si>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</si>
  <si>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</si>
  <si>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</si>
  <si>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</si>
  <si>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</si>
  <si>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</si>
  <si>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</si>
  <si>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</si>
  <si>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</si>
  <si>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</si>
  <si>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</si>
  <si>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</si>
  <si>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</si>
  <si>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</si>
  <si>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</si>
  <si>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</si>
  <si>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</si>
  <si>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</si>
  <si>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</si>
  <si>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</si>
  <si>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</si>
  <si>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</si>
  <si>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</si>
  <si>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</si>
  <si>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</si>
  <si>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</si>
  <si>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</si>
  <si>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</si>
  <si>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</si>
  <si>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</si>
  <si>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</si>
  <si>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</si>
  <si>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</si>
  <si>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</si>
  <si>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</si>
  <si>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</si>
  <si>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</si>
  <si>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</si>
  <si>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</si>
  <si>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</si>
  <si>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</si>
  <si>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</si>
  <si>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</si>
  <si>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</si>
  <si>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</si>
  <si>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</si>
  <si>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</si>
  <si>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</si>
  <si>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</si>
  <si>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</si>
  <si>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</si>
  <si>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</si>
  <si>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</si>
  <si>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</si>
  <si>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</si>
  <si>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</si>
  <si>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</si>
  <si>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</si>
  <si>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</si>
  <si>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</si>
  <si>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</si>
  <si>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</si>
  <si>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</si>
  <si>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</si>
  <si>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</si>
  <si>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</si>
  <si>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</si>
  <si>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</si>
  <si>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</si>
  <si>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</si>
  <si>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</si>
  <si>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</si>
  <si>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</si>
  <si>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</si>
  <si>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</si>
  <si>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</si>
  <si>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</si>
  <si>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</si>
  <si>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</si>
  <si>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</si>
  <si>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</si>
  <si>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</si>
  <si>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</si>
  <si>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</si>
  <si>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</si>
  <si>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</si>
  <si>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</si>
  <si>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</si>
  <si>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</si>
  <si>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</si>
  <si>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</si>
  <si>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</si>
  <si>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</si>
  <si>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</si>
  <si>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</si>
  <si>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</si>
  <si>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</si>
  <si>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</si>
  <si>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</si>
  <si>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</si>
  <si>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</si>
  <si>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</si>
  <si>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</si>
  <si>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</si>
  <si>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</si>
  <si>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</si>
  <si>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</si>
  <si>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</si>
  <si>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</si>
  <si>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</si>
  <si>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</si>
  <si>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</si>
  <si>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</si>
  <si>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</si>
  <si>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</si>
  <si>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</si>
  <si>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</si>
  <si>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</si>
  <si>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</si>
  <si>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</si>
  <si>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</si>
  <si>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</si>
  <si>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</si>
  <si>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</si>
  <si>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</si>
  <si>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</si>
  <si>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</si>
  <si>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</si>
  <si>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</si>
  <si>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</si>
  <si>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</si>
  <si>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</si>
  <si>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</si>
  <si>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</si>
  <si>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</si>
  <si>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</si>
  <si>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</si>
  <si>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</si>
  <si>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</si>
  <si>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</si>
  <si>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</si>
  <si>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</si>
  <si>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</si>
  <si>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</si>
  <si>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</si>
  <si>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</si>
  <si>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</si>
  <si>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</si>
  <si>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</si>
  <si>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</si>
  <si>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</si>
  <si>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</si>
  <si>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</si>
  <si>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</si>
  <si>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</si>
  <si>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</si>
  <si>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</si>
  <si>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</si>
  <si>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</si>
  <si>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</si>
  <si>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</si>
  <si>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</si>
  <si>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</si>
  <si>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</si>
  <si>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</si>
  <si>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</si>
  <si>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</si>
  <si>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</si>
  <si>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</si>
  <si>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</si>
  <si>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</si>
  <si>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</si>
  <si>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</si>
  <si>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</si>
  <si>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</si>
  <si>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</si>
  <si>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</si>
  <si>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</si>
  <si>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</si>
  <si>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</si>
  <si>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</si>
  <si>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</si>
  <si>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</si>
  <si>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</si>
  <si>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</si>
  <si>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</si>
  <si>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</si>
  <si>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</si>
  <si>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</si>
  <si>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</si>
  <si>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</si>
  <si>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</si>
  <si>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</si>
  <si>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</si>
  <si>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</si>
  <si>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</si>
  <si>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</si>
  <si>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</si>
  <si>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</si>
  <si>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</si>
  <si>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</si>
  <si>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</si>
  <si>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</si>
  <si>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</si>
  <si>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</si>
  <si>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</si>
  <si>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</si>
  <si>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</si>
  <si>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</si>
  <si>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</si>
  <si>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</si>
  <si>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</si>
  <si>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</si>
  <si>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</si>
  <si>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</si>
  <si>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</si>
  <si>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</si>
  <si>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</si>
  <si>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</si>
  <si>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</si>
  <si>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</si>
  <si>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</si>
  <si>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</si>
  <si>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</si>
  <si>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</si>
  <si>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</si>
  <si>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</si>
  <si>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</si>
  <si>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</si>
  <si>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</si>
  <si>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</si>
  <si>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</si>
  <si>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</si>
  <si>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</si>
  <si>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</si>
  <si>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</si>
  <si>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</si>
  <si>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</si>
  <si>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</si>
  <si>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</si>
  <si>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</si>
  <si>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</si>
  <si>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</si>
  <si>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</si>
  <si>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</si>
  <si>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</si>
  <si>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</si>
  <si>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</si>
  <si>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</si>
  <si>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</si>
  <si>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</si>
  <si>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</si>
  <si>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</si>
  <si>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</si>
  <si>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</si>
  <si>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</si>
  <si>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</si>
  <si>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</si>
  <si>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</si>
  <si>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</si>
  <si>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</si>
  <si>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</si>
  <si>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</si>
  <si>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</si>
  <si>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</si>
  <si>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</si>
  <si>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</si>
  <si>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</si>
  <si>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</si>
  <si>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</si>
  <si>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</si>
  <si>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</si>
  <si>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</si>
  <si>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</si>
  <si>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</si>
  <si>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</si>
  <si>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</si>
  <si>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</si>
  <si>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</si>
  <si>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</si>
  <si>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</si>
  <si>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</si>
  <si>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</si>
  <si>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</si>
  <si>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</si>
  <si>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</si>
  <si>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</si>
  <si>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</si>
  <si>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</si>
  <si>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</si>
  <si>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</si>
  <si>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</si>
  <si>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</si>
  <si>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</si>
  <si>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</si>
  <si>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</si>
  <si>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</si>
  <si>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</si>
  <si>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</si>
  <si>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</si>
  <si>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</si>
  <si>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</si>
  <si>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</si>
  <si>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</si>
  <si>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</si>
  <si>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</si>
  <si>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</si>
  <si>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</si>
  <si>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</si>
  <si>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</si>
  <si>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</si>
  <si>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</si>
  <si>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</si>
  <si>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</si>
  <si>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</si>
  <si>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</si>
  <si>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</si>
  <si>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</si>
  <si>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</si>
  <si>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</si>
  <si>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</si>
  <si>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</si>
  <si>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</si>
  <si>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</si>
  <si>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</si>
  <si>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</si>
  <si>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</si>
  <si>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</si>
  <si>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</si>
  <si>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</si>
  <si>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</si>
  <si>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</si>
  <si>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</si>
  <si>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</si>
  <si>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</si>
  <si>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</si>
  <si>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</si>
  <si>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</si>
  <si>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</si>
  <si>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</si>
  <si>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</si>
  <si>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</si>
  <si>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</si>
  <si>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</si>
  <si>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</si>
  <si>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</si>
  <si>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</si>
  <si>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</si>
  <si>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</si>
  <si>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</si>
  <si>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</si>
  <si>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</si>
  <si>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</si>
  <si>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</si>
  <si>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</si>
  <si>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</si>
  <si>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</si>
  <si>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</si>
  <si>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</si>
  <si>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</si>
  <si>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</si>
  <si>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</si>
  <si>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</si>
  <si>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</si>
  <si>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</si>
  <si>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</si>
  <si>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</si>
  <si>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</si>
  <si>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</si>
  <si>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</si>
  <si>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</si>
  <si>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</si>
  <si>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</si>
  <si>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</si>
  <si>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</si>
  <si>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</si>
  <si>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</si>
  <si>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</si>
  <si>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</si>
  <si>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</si>
  <si>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</si>
  <si>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</si>
  <si>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</si>
  <si>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</si>
  <si>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</si>
  <si>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</si>
  <si>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</si>
  <si>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</si>
  <si>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</si>
  <si>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</si>
  <si>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</si>
  <si>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</si>
  <si>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</si>
  <si>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</si>
  <si>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</si>
  <si>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</si>
  <si>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</si>
  <si>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</si>
  <si>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</si>
  <si>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</si>
  <si>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</si>
  <si>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</si>
  <si>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</si>
  <si>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</si>
  <si>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</si>
  <si>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</si>
  <si>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</si>
  <si>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</si>
  <si>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</si>
  <si>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</si>
  <si>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</si>
  <si>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</si>
  <si>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</si>
  <si>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</si>
  <si>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</si>
  <si>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</si>
  <si>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</si>
  <si>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</si>
  <si>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</si>
  <si>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</si>
  <si>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</si>
  <si>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</si>
  <si>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</si>
  <si>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</si>
  <si>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</si>
  <si>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</si>
  <si>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</si>
  <si>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</si>
  <si>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</si>
  <si>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</si>
  <si>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</si>
  <si>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</si>
  <si>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</si>
  <si>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</si>
  <si>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</si>
  <si>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</si>
  <si>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</si>
  <si>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</si>
  <si>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</si>
  <si>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</si>
  <si>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</si>
  <si>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</si>
  <si>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</si>
  <si>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</si>
  <si>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</si>
  <si>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</si>
  <si>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</si>
  <si>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</si>
  <si>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</si>
  <si>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</si>
  <si>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</si>
  <si>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</si>
  <si>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</si>
  <si>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</si>
  <si>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</si>
  <si>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</si>
  <si>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</si>
  <si>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</si>
  <si>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</si>
  <si>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</si>
  <si>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</si>
  <si>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</si>
  <si>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</si>
  <si>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</si>
  <si>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</si>
  <si>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</si>
  <si>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</si>
  <si>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</si>
  <si>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</si>
  <si>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</si>
  <si>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</si>
  <si>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</si>
  <si>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</si>
  <si>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</si>
  <si>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</si>
  <si>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</si>
  <si>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</si>
  <si>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</si>
  <si>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</si>
  <si>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</si>
  <si>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</si>
  <si>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</si>
  <si>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</si>
  <si>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</si>
  <si>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</si>
  <si>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</si>
  <si>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</si>
  <si>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</si>
  <si>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</si>
  <si>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</si>
  <si>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</si>
  <si>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</si>
  <si>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</si>
  <si>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</si>
  <si>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</si>
  <si>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</si>
  <si>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</si>
  <si>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</si>
  <si>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</si>
  <si>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</si>
  <si>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</si>
  <si>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</si>
  <si>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</si>
  <si>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</si>
  <si>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</si>
  <si>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</si>
  <si>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</si>
  <si>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</si>
  <si>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</si>
  <si>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</si>
  <si>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</si>
  <si>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</si>
  <si>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</si>
  <si>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</si>
  <si>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</si>
  <si>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</si>
  <si>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</si>
  <si>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</si>
  <si>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</si>
  <si>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</si>
  <si>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</si>
  <si>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</si>
  <si>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</si>
  <si>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</si>
  <si>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</si>
  <si>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</si>
  <si>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</si>
  <si>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</si>
  <si>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</si>
  <si>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</si>
  <si>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</si>
  <si>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</si>
  <si>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</si>
  <si>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</si>
  <si>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</si>
  <si>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</si>
  <si>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</si>
  <si>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</si>
  <si>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</si>
  <si>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</si>
  <si>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</si>
  <si>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</si>
  <si>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</si>
  <si>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</si>
  <si>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</si>
  <si>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</si>
  <si>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</si>
  <si>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</si>
  <si>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</si>
  <si>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</si>
  <si>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</si>
  <si>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</si>
  <si>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</si>
  <si>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</si>
  <si>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</si>
  <si>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</si>
  <si>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</si>
  <si>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</si>
  <si>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</si>
  <si>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</si>
  <si>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</si>
  <si>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</si>
  <si>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</si>
  <si>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</si>
  <si>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</si>
  <si>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</si>
  <si>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</si>
  <si>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</si>
  <si>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</si>
  <si>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</si>
  <si>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</si>
  <si>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</si>
  <si>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</si>
  <si>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</si>
  <si>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</si>
  <si>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</si>
  <si>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</si>
  <si>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</si>
  <si>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</si>
  <si>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</si>
  <si>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</si>
  <si>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</si>
  <si>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</si>
  <si>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</si>
  <si>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</si>
  <si>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</si>
  <si>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</si>
  <si>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</si>
  <si>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</si>
  <si>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</si>
  <si>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</si>
  <si>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</si>
  <si>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</si>
  <si>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</si>
  <si>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</si>
  <si>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</si>
  <si>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</si>
  <si>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</si>
  <si>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</si>
  <si>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</si>
  <si>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</si>
  <si>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</si>
  <si>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</si>
  <si>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</si>
  <si>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</si>
  <si>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</si>
  <si>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</si>
  <si>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</si>
  <si>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</si>
  <si>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</si>
  <si>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</si>
  <si>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</si>
  <si>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</si>
  <si>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</si>
  <si>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</si>
  <si>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</si>
  <si>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</si>
  <si>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</si>
  <si>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</si>
  <si>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</si>
  <si>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</si>
  <si>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</si>
  <si>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</si>
  <si>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</si>
  <si>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</si>
  <si>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</si>
  <si>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</si>
  <si>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</si>
  <si>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</si>
  <si>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</si>
  <si>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</si>
  <si>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</si>
  <si>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</si>
  <si>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</si>
  <si>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</si>
  <si>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</si>
  <si>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</si>
  <si>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</si>
  <si>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</si>
  <si>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</si>
  <si>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</si>
  <si>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</si>
  <si>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</si>
  <si>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</si>
  <si>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</si>
  <si>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</si>
  <si>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</si>
  <si>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</si>
  <si>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</si>
  <si>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</si>
  <si>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</si>
  <si>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</si>
  <si>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</si>
  <si>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</si>
  <si>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</si>
  <si>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</si>
  <si>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</si>
  <si>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</si>
  <si>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</si>
  <si>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</si>
  <si>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</si>
  <si>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</si>
  <si>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</si>
  <si>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</si>
  <si>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</si>
  <si>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</si>
  <si>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</si>
  <si>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</si>
  <si>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</si>
  <si>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</si>
  <si>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</si>
  <si>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</si>
  <si>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</si>
  <si>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</si>
  <si>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</si>
  <si>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</si>
  <si>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</si>
  <si>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</si>
  <si>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</si>
  <si>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</si>
  <si>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</si>
  <si>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</si>
  <si>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</si>
  <si>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</si>
  <si>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</si>
  <si>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</si>
  <si>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</si>
  <si>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</si>
  <si>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</si>
  <si>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</si>
  <si>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</si>
  <si>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</si>
  <si>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</si>
  <si>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</si>
  <si>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</si>
  <si>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</si>
  <si>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</si>
  <si>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</si>
  <si>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</si>
  <si>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</si>
  <si>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</si>
  <si>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</si>
  <si>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</si>
  <si>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</si>
  <si>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</si>
  <si>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</si>
  <si>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</si>
  <si>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</si>
  <si>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</si>
  <si>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</si>
  <si>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</si>
  <si>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</si>
  <si>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</si>
  <si>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</si>
  <si>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</si>
  <si>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</si>
  <si>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</si>
  <si>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</si>
  <si>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</si>
  <si>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</si>
  <si>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</si>
  <si>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</si>
  <si>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</si>
  <si>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</si>
  <si>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</si>
  <si>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</si>
  <si>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</si>
  <si>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</si>
  <si>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</si>
  <si>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</si>
  <si>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</si>
  <si>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</si>
  <si>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</si>
  <si>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</si>
  <si>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</si>
  <si>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</si>
  <si>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</si>
  <si>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</si>
  <si>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</si>
  <si>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</si>
  <si>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</si>
  <si>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</si>
  <si>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</si>
  <si>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</si>
  <si>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</si>
  <si>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</si>
  <si>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</si>
  <si>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</si>
  <si>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</si>
  <si>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</si>
  <si>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</si>
  <si>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</si>
  <si>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</si>
  <si>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</si>
  <si>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</si>
  <si>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</si>
  <si>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</si>
  <si>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</si>
  <si>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</si>
  <si>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</si>
  <si>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</si>
  <si>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</si>
  <si>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</si>
  <si>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</si>
  <si>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</si>
  <si>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</si>
  <si>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</si>
  <si>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</si>
  <si>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</si>
  <si>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</si>
  <si>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</si>
  <si>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</si>
  <si>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</si>
  <si>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</si>
  <si>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</si>
  <si>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</si>
  <si>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</si>
  <si>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</si>
  <si>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</si>
  <si>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</si>
  <si>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</si>
  <si>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</si>
  <si>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</si>
  <si>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</si>
  <si>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</si>
  <si>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</si>
  <si>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</si>
  <si>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</si>
  <si>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</si>
  <si>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</si>
  <si>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</si>
  <si>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</si>
  <si>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PCM-20251002-00002124</t>
  </si>
  <si>
    <t>EM team moved need 40 min</t>
  </si>
  <si>
    <t>PCM-20250929-00001062</t>
  </si>
  <si>
    <t>Minor</t>
  </si>
  <si>
    <t>Cell down due to obsolete module shortage ( issue esclated to LATIS team and waiting their support to arrange modules)</t>
  </si>
  <si>
    <t>PCM-20250926-00001863</t>
  </si>
  <si>
    <t>PCM-20251001-00001946</t>
  </si>
  <si>
    <t>PCM-20251002-00002161</t>
  </si>
  <si>
    <t xml:space="preserve">site located at ARAMCO REFINERY , access not allow at night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</si>
</sst>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269.93538275462925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16.314398958333186</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45932.883808680555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45932.883808680555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45932.883808680555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45932.883808680555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45932.883808680555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45932.883808680555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45932.883808680555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45932.883808680555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45932.883808680555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45932.883808680555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45932.883808680555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45932.883808680555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45932.883808680555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45932.883808680555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45932.883808680555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45932.883808680555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45932.883808680555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45932.883808680555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45932.883808680555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45932.883808680555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45932.883808680555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45932.883808680555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45932.883808680555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45932.883808680555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45932.883808680555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45932.883808680555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45932.883808680555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45932.883808680555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45932.883808680555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45932.883808680555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45932.883808680555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45932.883808680555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45932.883808680555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45932.883808680555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45932.883808680555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45932.883808680555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45932.883808680555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45932.883808680555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45932.883808680555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45932.883808680555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45932.883808680555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45932.883808680555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45932.883808680555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45932.883808680555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45932.883808680555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45932.883808680555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45932.883808680555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45932.883808680555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45932.883808680555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45932.883808680555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45932.883808680555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45932.883808680555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45932.883808680555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45932.883808680555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45932.883808680555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45932.883808680555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45932.883808680555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45932.883808680555</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8D988942-7C3C-476B-A84B-E7F430D16E26}"/>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241.23202627314458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126.15672534722398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107.88397071759391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26433</v>
      </c>
      <c r="E6" s="131" t="s">
        <v>38964</v>
      </c>
      <c r="F6" s="102">
        <v>45932.864803240744</v>
      </c>
      <c r="G6" s="133">
        <f ca="1">IFERROR(NOW()-F6,"-")</f>
        <v>1.9005324073077645E-2</v>
      </c>
      <c r="H6" s="132">
        <v>45932.859780092593</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c r="D7" s="18" t="s">
        <v>28397</v>
      </c>
      <c r="E7" s="131"/>
      <c r="F7" s="132"/>
      <c r="G7" s="133">
        <f ca="1">IFERROR(NOW()-F7,"-")</f>
        <v>45932.883808564817</v>
      </c>
      <c r="H7" s="132"/>
      <c r="I7" s="18" t="str">
        <f>IFERROR(VLOOKUP(D7,DB!A:F,6,0),"")</f>
        <v>SCECO</v>
      </c>
      <c r="J7" s="18" t="str">
        <f>IFERROR(VLOOKUP(D7,DB!A:G,7,0),"")</f>
        <v>Vandalized+No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45932.883808564817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45932.883808564817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45932.883808564817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45932.883808564817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45932.883808564817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45932.883808564817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45932.883808564817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45932.883808564817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45932.883808564817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45932.883808564817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45932.883808564817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45932.883808564817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45932.883808564817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45932.883808564817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45932.883808564817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45932.883808564817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45932.883808564817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45932.883808564817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45932.883808564817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45932.883808564817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45932.883808564817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45932.883808564817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45932.883808564817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45932.883808564817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45932.883808564817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45932.883808564817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45932.883808564817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45932.883808564817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45932.883808564817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45932.883808564817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45932.883808564817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45932.883808564817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45932.883808564817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45932.883808564817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45932.883808564817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45932.883808564817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45932.883808564817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45932.883808564817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45932.883808564817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45932.883808564817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45932.883808564817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45932.883808564817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45932.883808564817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45932.883808564817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45932.883808564817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45932.883808564817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45932.883808564817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45932.883808564817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45932.883808564817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45932.883808564817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45932.883808564817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45932.883808564817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45932.883808564817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45932.883808564817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45932.883808564817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45932.883808564817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45932.883808564817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45932.883808564817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45932.883808564817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45932.883808564817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45932.883808564817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45932.883808564817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45932.883808564817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45932.883808564817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45932.883808564817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45932.883808564817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45932.883808564817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45932.883808564817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45932.883808564817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45932.883808564817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45932.883808564817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45932.883808564817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45932.883808564817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45932.883808564817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45932.883808564817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45932.883808564817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45932.883808564817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45932.883808564817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45932.883808564817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45932.883808564817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45932.883808564817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45932.883808564817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45932.883808564817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45932.883808564817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45932.883808564817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45932.883808564817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45932.883808564817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45932.883808564817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45932.883808564817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45932.883808564817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45932.883808564817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45932.883808564817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45932.883808564817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45932.883808564817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45932.883808564817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45932.883808564817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45932.883808564817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45932.883808564817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45932.883808564817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45932.883808564817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45932.883808564817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45932.883808564817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45932.883808564817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45932.883808564817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45932.883808564817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45932.883808564817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45932.883808564817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45932.883808564817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45932.883808564817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45932.883808564817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45932.883808564817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45932.883808564817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45932.883808564817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45932.883808564817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45932.883808564817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45932.883808564817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45932.883808564817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45932.883808564817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45932.883808564817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45932.883808564817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45932.883808564817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45932.883808564817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45932.883808564817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45932.883808564817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45932.883808564817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45932.883808564817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45932.883808564817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45932.883808564817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45932.883808564817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45932.883808564817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45932.883808564817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45932.883808564817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45932.883808564817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45932.883808564817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45932.883808564817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45932.883808564817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45932.883808564817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45932.883808564817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45932.883808564817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45932.883808564817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45932.883808564817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45932.883808564817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45932.883808564817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45932.883808564817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45932.883808564817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45932.883808564817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45932.883808564817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45932.883808564817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45932.883808564817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45932.883808564817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45932.883808564817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45932.883808564817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45932.883808564817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45932.883808564817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45932.883808564817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45932.883808564817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45932.883808564817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45932.883808564817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45932.883808564817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45932.883808564817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45932.883808564817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45932.883808564817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45932.883808564817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45932.883808564817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45932.883808564817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45932.883808564817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45932.883808564817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45932.883808564817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45932.883808564817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45932.883808564817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45932.883808564817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45932.883808564817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45932.883808564817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45932.883808564817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45932.883808564817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45932.883808564817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45932.883808564817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45932.883808680555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45932.883808680555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45932.883808680555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45932.883808680555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45932.883808680555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45932.883808680555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45932.883808680555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45932.883808680555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45932.883808680555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45932.883808680555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45932.883808680555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45932.883808680555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45932.883808680555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45932.883808680555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45932.883808680555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45932.883808680555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45932.883808680555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45932.883808680555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45932.883808680555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45932.883808680555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45932.883808680555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45932.883808680555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45932.883808680555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45932.883808680555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45932.883808680555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45932.883808680555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45932.883808680555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45932.883808680555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45932.883808680555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45932.883808680555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45932.883808680555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45932.883808680555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45932.883808680555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45932.883808680555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45932.883808680555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45932.883808680555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45932.883808680555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45932.883808680555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45932.883808680555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45932.883808680555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45932.883808680555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45932.883808680555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45932.883808680555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45932.883808680555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45932.883808680555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45932.883808680555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45932.883808680555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45932.883808680555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45932.883808680555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45932.883808680555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45932.883808680555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45932.883808680555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45932.883808680555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45932.883808680555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45932.883808680555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45932.883808680555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45932.883808680555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45932.883808680555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45932.883808680555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45932.883808680555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45932.883808680555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45932.883808680555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45932.883808680555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45932.883808680555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45932.883808680555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45932.883808680555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45932.883808680555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45932.883808680555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45932.883808680555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45932.883808680555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45932.883808680555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45932.883808680555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45932.883808680555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45932.883808680555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45932.883808680555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45932.883808680555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45932.883808680555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45932.883808680555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45932.883808680555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45932.883808680555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45932.883808680555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45932.883808680555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45932.883808680555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45932.883808680555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45932.883808680555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45932.883808680555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45932.883808680555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45932.883808680555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45932.883808680555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45932.883808680555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45932.883808680555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45932.883808680555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45932.883808680555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45932.883808680555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45932.883808680555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45932.883808680555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45932.883808680555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45932.883808680555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45932.883808680555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45932.883808680555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45932.883808680555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45932.883808680555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45932.883808680555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45932.883808680555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45932.883808680555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45932.883808680555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45932.883808680555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45932.883808680555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45932.883808680555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45932.883808680555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45932.883808680555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45932.883808680555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45932.883808680555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45932.883808680555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45932.883808680555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45932.883808680555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45932.883808680555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45932.883808680555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45932.883808680555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45932.883808680555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45932.883808680555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45932.883808680555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45932.883808680555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45932.883808680555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45932.883808680555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45932.883808680555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45932.883808680555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45932.883808680555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45932.883808680555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45932.883808680555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45932.883808680555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45932.883808680555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45932.883808680555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45932.883808680555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45932.883808680555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45932.883808680555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45932.883808680555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45932.883808680555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45932.883808680555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45932.883808680555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45932.883808680555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45932.883808680555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45932.883808680555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45932.883808680555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45932.883808680555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45932.883808680555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45932.883808680555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45932.883808680555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45932.883808680555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45932.883808680555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45932.883808680555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45932.883808680555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45932.883808680555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45932.883808680555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45932.883808680555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45932.883808680555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45932.883808680555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45932.883808680555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45932.883808680555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45932.883808680555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45932.883808680555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45932.883808680555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45932.883808680555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45932.883808680555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45932.883808680555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45932.883808680555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45932.883808680555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45932.883808680555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45932.883808680555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45932.883808680555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45932.883808680555</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45932.883808680555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45932.883808680555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45932.883808680555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45932.883808680555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45932.883808680555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45932.883808680555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45932.883808680555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45932.883808680555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45932.883808680555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45932.883808680555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45932.883808680555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45932.883808680555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45932.883808680555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45932.883808680555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45932.883808680555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45932.883808680555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45932.883808680555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45932.883808680555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45932.883808680555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45932.883808680555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45932.883808680555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45932.883808680555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45932.883808680555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45932.883808680555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45932.883808680555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45932.883808680555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45932.883808680555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45932.883808680555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45932.883808680555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45932.883808680555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45932.883808680555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45932.883808680555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45932.883808680555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45932.883808680555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45932.883808680555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45932.883808680555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45932.883808680555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45932.883808680555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45932.883808680555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45932.883808680555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45932.883808680555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45932.883808680555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45932.883808680555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45932.883808680555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45932.883808680555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45932.883808680555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45932.883808680555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45932.883808680555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45932.883808680555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45932.883808680555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45932.883808680555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45932.883808680555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45932.883808680555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45932.883808680555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45932.883808680555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45932.883808680555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45932.883808680555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45932.883808680555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45932.883808680555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45932.883808680555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45932.883808680555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45932.883808680555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45932.883808680555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45932.883808680555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45932.883808680555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45932.883808680555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45932.883808680555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45932.883808680555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45932.883808680555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45932.883808680555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45932.883808680555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45932.883808680555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45932.883808680555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45932.883808680555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45932.883808680555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45932.883808680555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45932.883808680555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45932.883808680555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45932.883808680555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45932.883808680555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45932.883808680555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45932.883808680555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45932.883808680555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45932.883808680555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45932.883808680555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45932.883808680555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45932.883808680555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45932.883808680555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45932.883808680555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45932.883808680555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45932.883808680555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45932.883808680555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45932.883808680555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45932.883808680555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45932.883808680555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45932.883808680555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45932.883808680555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45932.883808680555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45932.883808680555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45932.883808680555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45932.883808680555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45932.883808680555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45932.883808680555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45932.883808680555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45932.883808680555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45932.883808680555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45932.883808680555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45932.883808680555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45932.883808680555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45932.883808680555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45932.883808680555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45932.883808680555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45932.883808680555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45932.883808680555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45932.883808680555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45932.883808680555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45932.883808680555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45932.883808680555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45932.883808680555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45932.883808680555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45932.883808680555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45932.883808680555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45932.883808680555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45932.883808680555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45932.883808680555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45932.883808680555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45932.883808680555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45932.883808680555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45932.883808680555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45932.883808680555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45932.883808680555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45932.883808680555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45932.883808680555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45932.883808680555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45932.883808680555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45932.883808680555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45932.883808680555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45932.883808680555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45932.883808680555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45932.883808680555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45932.883808680555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45932.883808680555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45932.883808680555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45932.883808680555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45932.883808680555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45932.883808680555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45932.883808680555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45932.883808680555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45932.883808680555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45932.883808680555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45932.883808680555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45932.883808680555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45932.883808680555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45932.883808680555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45932.883808680555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45932.883808680555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45932.883808680555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45932.883808680555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45932.883808680555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45932.883808680555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45932.883808680555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45932.883808680555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45932.883808680555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45932.883808680555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45932.883808680555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45932.883808680555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45932.883808680555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45932.883808680555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45932.883808680555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45932.883808680555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45932.883808680555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45932.883808680555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45932.883808680555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45932.883808680555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45932.883808680555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45932.883808680555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45932.883808680555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45932.883808680555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45932.883808680555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45932.883808680555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45932.883808680555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45932.883808680555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45932.883808680555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45932.883808680555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45932.883808680555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45932.883808680555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45932.883808680555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45932.883808680555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45932.883808680555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45932.883808680555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45932.883808680555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45932.883808680555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45932.883808680555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45932.883808680555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45932.883808680555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45932.883808680555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45932.883808680555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45932.883808680555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45932.883808680555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45932.883808680555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45932.883808680555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45932.883808680555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45932.883808680555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45932.883808680555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45932.883808680555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45932.883808680555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45932.883808680555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45932.883808680555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45932.883808680555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45932.883808680555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45932.883808680555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45932.883808680555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45932.883808680555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45932.883808680555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45932.883808680555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45932.883808680555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45932.883808680555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45932.883808680555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45932.883808680555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45932.883808680555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45932.883808680555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45932.883808680555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45932.883808680555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45932.883808680555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45932.883808680555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45932.883808680555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45932.883808680555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45932.883808680555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45932.883808680555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45932.883808680555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45932.883808680555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45932.883808680555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45932.883808680555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45932.883808680555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45932.883808680555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45932.883808680555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45932.883808680555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45932.883808680555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45932.883808680555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45932.883808680555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45932.883808680555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45932.883808680555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45932.883808680555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45932.883808680555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45932.883808680555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45932.883808680555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45932.883808680555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45932.883808680555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45932.883808680555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45932.883808680555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45932.883808680555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45932.883808680555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45932.883808680555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45932.883808680555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45932.883808680555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45932.883808680555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45932.883808680555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45932.883808680555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45932.883808680555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45932.883808680555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45932.883808680555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45932.883808680555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45932.883808680555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45932.883808680555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45932.883808680555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45932.883808680555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45932.883808680555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45932.883808680555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45932.883808680555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45932.883808680555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45932.883808680555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45932.883808680555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45932.883808680555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45932.883808680555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45932.883808680555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45932.883808680555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45932.883808680555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45932.883808680555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45932.883808680555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45932.883808680555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45932.883808680555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45932.883808680555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45932.883808680555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45932.883808680555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45932.883808680555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45932.883808680555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45932.883808680555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45932.883808680555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45932.883808680555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45932.883808680555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45932.883808680555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45932.883808680555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45932.883808680555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45932.883808680555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45932.883808680555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45932.883808680555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45932.883808680555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45932.883808680555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45932.883808680555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45932.883808680555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45932.883808680555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45932.883808680555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45932.883808680555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45932.883808680555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45932.883808680555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45932.883808680555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45932.883808680555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45932.883808680555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45932.883808680555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45932.883808680555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45932.883808680555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45932.883808680555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45932.883808680555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45932.883808680555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45932.883808680555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45932.883808680555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45932.883808680555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45932.883808680555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45932.883808680555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45932.883808680555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45932.883808680555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45932.883808680555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45932.883808680555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45932.883808680555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45932.883808680555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45932.883808680555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45932.883808680555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45932.883808680555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45932.883808680555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45932.883808680555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45932.883808680555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45932.883808680555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45932.883808680555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45932.883808680555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45932.883808680555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45932.883808680555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45932.883808680555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45932.883808680555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45932.883808680555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45932.883808680555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45932.883808680555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45932.883808680555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45932.883808680555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45932.883808680555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45932.883808680555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45932.883808680555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45932.883808680555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45932.883808680555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45932.883808680555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45932.883808680555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45932.883808680555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45932.883808680555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45932.883808680555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45932.883808680555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45932.883808680555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45932.883808680555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45932.883808680555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45932.883808680555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45932.883808680555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45932.883808680555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45932.883808680555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45932.883808680555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45932.883808680555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45932.883808680555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45932.883808680555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45932.883808680555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45932.883808680555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45932.883808680555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45932.883808680555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45932.883808680555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45932.883808680555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45932.883808680555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45932.883808680555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45932.883808680555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45932.883808680555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45932.883808680555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45932.883808680555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45932.883808680555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45932.883808680555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45932.883808680555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45932.883808680555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45932.883808680555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45932.883808680555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45932.883808680555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45932.883808680555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45932.883808680555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45932.883808680555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45932.883808680555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45932.883808680555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45932.883808680555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45932.883808680555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45932.883808680555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45932.883808680555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45932.883808680555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45932.883808680555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45932.883808680555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45932.883808680555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45932.883808680555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45932.883808680555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45932.883808680555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45932.883808680555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45932.883808680555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45932.883808680555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45932.883808680555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45932.883808680555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45932.883808680555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45932.883808680555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45932.883808680555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45932.883808680555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45932.883808680555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45932.883808680555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45932.883808680555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45932.883808680555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45932.883808680555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45932.883808680555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45932.883808680555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45932.883808680555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45932.883808680555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45932.883808680555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45932.883808680555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45932.883808680555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45932.883808680555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45932.883808680555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45932.883808680555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45932.883808680555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45932.883808680555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45932.883808680555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45932.883808680555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45932.883808680555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45932.883808680555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45932.883808680555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45932.883808680555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45932.883808680555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45932.883808680555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45932.883808680555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45932.883808680555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45932.883808680555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45932.883808680555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45932.883808680555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45932.883808680555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45932.883808680555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45932.883808680555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45932.883808680555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45932.883808680555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45932.883808680555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45932.883808680555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45932.883808680555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45932.883808680555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45932.883808680555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45932.883808680555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45932.883808680555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45932.883808680555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45932.883808680555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45932.883808680555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45932.883808680555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45932.883808680555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45932.883808680555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45932.883808680555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45932.883808680555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45932.883808680555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45932.883808680555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45932.883808680555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45932.883808680555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45932.883808680555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45932.883808680555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45932.883808680555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45932.883808680555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45932.883808680555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45932.883808680555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45932.883808680555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45932.883808680555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45932.883808680555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45932.883808680555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45932.883808680555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45932.883808680555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45932.883808680555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45932.883808680555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45932.883808680555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45932.883808680555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45932.883808680555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45932.883808680555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45932.883808680555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45932.883808680555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45932.883808680555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45932.883808680555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45932.883808680555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45932.883808680555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45932.883808680555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45932.883808680555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45932.883808680555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45932.883808680555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45932.883808680555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45932.883808680555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45932.883808680555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45932.883808680555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45932.883808680555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45932.883808680555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45932.883808680555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45932.883808680555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45932.883808680555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45932.883808680555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45932.883808680555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45932.883808680555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45932.883808680555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45932.883808680555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45932.883808680555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45932.883808680555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45932.883808680555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45932.883808680555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45932.883808680555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45932.883808680555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45932.883808680555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45932.883808680555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45932.883808680555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45932.883808680555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45932.883808680555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45932.883808680555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45932.883808680555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45932.883808680555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45932.883808680555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45932.883808680555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45932.883808680555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45932.883808680555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45932.883808680555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45932.883808680555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45932.883808680555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45932.883808680555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45932.883808680555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45932.883808680555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45932.883808680555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45932.883808680555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45932.883808680555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45932.883808680555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45932.883808680555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45932.883808680555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45932.883808680555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45932.883808680555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45932.883808680555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45932.883808680555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45932.883808680555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45932.883808680555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45932.883808680555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45932.883808680555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45932.883808680555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45932.883808680555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45932.883808680555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45932.883808680555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45932.883808680555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45932.883808680555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45932.883808680555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45932.883808680555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45932.883808680555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45932.883808680555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45932.883808680555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45932.883808680555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45932.883808680555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45932.883808680555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45932.883808680555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45932.883808680555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45932.883808680555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45932.883808680555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45932.883808680555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45932.883808680555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45932.883808680555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45932.883808680555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45932.883808680555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45932.883808680555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45932.883808680555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45932.883808680555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45932.883808680555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45932.883808680555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45932.883808680555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45932.883808680555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45932.883808680555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45932.883808680555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45932.883808680555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45932.883808680555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45932.883808680555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45932.883808680555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45932.883808680555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45932.883808680555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45932.883808680555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45932.883808680555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45932.883808680555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45932.883808680555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45932.883808680555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45932.883808680555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45932.883808680555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45932.883808680555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45932.883808680555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45932.883808680555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45932.883808680555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45932.883808680555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45932.883808680555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45932.883808680555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45932.883808680555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45932.883808680555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45932.883808680555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45932.883808680555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45932.883808680555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45932.883808680555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45932.883808680555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45932.883808680555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45932.883808680555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45932.883808680555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45932.883808680555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45932.883808680555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45932.883808680555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45932.883808680555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45932.883808680555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45932.883808680555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45932.883808680555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45932.883808680555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45932.883808680555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45932.883808680555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45932.883808680555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45932.883808680555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45932.883808680555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45932.883808680555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45932.883808680555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45932.883808680555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45932.883808680555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45932.883808680555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45932.883808680555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45932.883808680555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45932.883808680555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45932.883808680555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45932.883808680555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45932.883808680555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45932.883808680555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45932.883808680555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45932.883808680555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45932.883808680555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45932.883808680555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45932.883808680555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45932.883808680555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45932.883808680555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45932.883808680555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45932.883808680555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45932.883808680555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45932.883808680555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45932.883808680555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45932.883808680555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45932.883808680555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45932.883808680555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45932.883808680555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45932.883808680555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45932.883808680555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45932.883808680555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45932.883808680555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45932.883808680555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45932.883808680555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45932.883808680555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45932.883808680555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45932.883808680555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45932.883808680555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45932.883808680555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45932.883808680555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45932.883808680555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45932.883808680555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45932.883808680555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45932.883808680555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45932.883808680555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45932.883808680555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45932.883808680555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45932.883808680555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45932.883808680555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45932.883808680555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45932.883808680555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45932.883808680555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45932.883808680555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45932.883808680555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45932.883808680555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45932.883808680555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45932.883808680555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45932.883808680555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45932.883808680555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45932.883808680555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45932.883808680555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45932.883808680555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45932.883808680555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45932.883808680555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45932.883808680555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45932.883808680555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45932.883808680555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45932.883808680555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45932.883808680555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45932.883808680555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45932.883808680555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45932.883808680555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45932.883808680555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45932.883808680555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45932.883808680555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45932.883808680555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45932.883808680555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45932.883808680555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45932.883808680555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45932.883808680555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45932.883808680555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45932.883808680555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45932.883808680555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45932.883808680555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45932.883808680555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45932.883808680555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45932.883808680555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45932.883808680555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45932.883808680555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45932.883808680555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45932.883808680555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45932.883808680555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45932.883808680555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45932.883808680555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45932.883808680555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45932.883808680555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45932.883808680555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45932.883808680555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45932.883808680555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45932.883808680555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45932.883808680555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45932.883808680555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45932.883808680555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45932.883808680555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45932.883808680555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45932.883808680555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45932.883808680555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45932.883808680555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45932.883808680555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45932.883808680555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45932.883808680555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45932.883808680555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45932.883808680555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45932.883808680555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45932.883808680555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45932.883808680555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45932.883808680555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45932.883808680555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45932.883808680555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45932.883808680555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45932.883808680555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45932.883808680555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45932.883808680555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45932.883808680555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45932.883808680555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45932.883808680555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45932.883808680555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45932.883808680555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45932.883808680555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45932.883808680555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45932.883808680555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45932.883808680555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45932.883808680555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45932.883808680555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45932.883808680555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45932.883808680555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45932.883808680555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45932.883808680555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45932.883808680555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45932.883808680555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45932.883808680555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45932.883808680555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45932.883808680555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45932.883808680555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45932.883808680555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45932.883808680555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45932.883808680555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45932.883808680555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45932.883808680555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45932.883808680555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45932.883808680555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45932.883808680555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45932.883808680555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45932.883808680555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45932.883808680555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45932.883808680555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45932.883808680555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45932.883808680555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45932.883808680555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45932.883808680555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45932.883808680555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45932.883808680555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45932.883808680555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45932.883808680555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45932.883808680555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45932.883808680555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45932.883808680555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45932.883808680555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45932.883808680555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45932.883808680555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45932.883808680555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45932.883808680555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45932.883808680555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45932.883808680555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45932.883808680555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45932.883808680555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45932.883808680555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45932.883808680555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45932.883808680555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45932.883808680555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45932.883808680555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45932.883808680555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45932.883808680555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45932.883808680555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45932.883808680555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45932.883808680555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45932.883808680555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45932.883808680555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45932.883808680555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45932.883808680555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45932.883808680555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45932.883808680555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45932.883808680555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45932.883808680555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45932.883808680555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45932.883808680555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45932.883808680555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45932.883808680555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45932.883808680555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45932.883808680555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45932.883808680555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45932.883808680555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45932.883808680555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45932.883808680555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45932.883808680555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45932.883808680555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45932.883808680555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45932.883808680555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45932.883808680555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45932.883808680555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45932.883808680555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45932.883808680555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45932.883808680555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45932.883808680555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45932.883808680555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45932.883808680555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45932.883808680555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45932.883808680555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45932.883808680555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45932.883808680555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45932.883808680555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45932.883808680555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45932.883808680555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45932.883808680555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45932.883808680555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45932.883808680555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45932.883808680555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45932.883808680555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45932.883808680555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45932.883808680555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45932.883808680555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45932.883808680555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45932.883808680555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45932.883808680555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45932.883808680555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45932.883808680555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45932.883808680555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45932.883808680555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45932.883808680555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45932.883808680555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45932.883808680555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45932.883808680555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45932.883808680555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45932.883808680555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45932.883808680555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45932.883808680555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45932.883808680555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45932.883808680555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45932.883808680555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45932.883808680555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45932.883808680555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45932.883808680555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45932.883808680555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45932.883808680555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45932.883808680555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45932.883808680555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45932.883808680555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45932.883808680555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45932.883808680555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45932.883808680555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45932.883808680555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45932.883808680555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45932.883808680555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45932.883808680555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45932.883808680555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45932.883808680555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45932.883808680555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45932.883808680555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45932.883808680555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45932.883808680555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45932.883808680555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45932.883808680555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45932.883808680555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45932.883808680555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45932.883808680555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45932.883808680555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45932.883808680555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45932.883808680555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45932.883808680555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45932.883808680555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45932.883808680555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45932.883808680555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45932.883808680555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45932.883808680555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45932.883808680555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45932.883808680555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45932.883808680555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45932.883808680555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45932.883808680555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45932.883808680555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45932.883808680555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45932.883808680555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45932.883808680555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45932.883808680555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45932.883808680555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45932.883808680555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45932.883808680555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45932.883808680555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45932.883808680555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45932.883808680555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45932.883808680555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45932.883808680555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45932.883808680555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45932.883808680555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45932.883808680555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45932.883808680555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45932.883808680555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45932.883808680555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45932.883808680555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45932.883808680555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45932.883808680555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45932.883808680555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45932.883808680555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45932.883808680555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45932.883808680555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45932.883808680555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45932.883808680555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45932.883808680555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45932.883808680555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45932.883808680555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45932.883808680555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45932.883808680555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45932.883808680555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45932.883808680555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45932.883808680555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45932.883808680555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45932.883808680555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45932.883808680555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45932.883808680555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45932.883808680555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45932.883808680555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45932.883808680555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45932.883808680555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45932.883808680555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45932.883808680555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45932.883808680555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45932.883808680555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45932.883808680555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45932.883808680555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45932.883808680555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45932.883808680555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45932.883808680555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45932.883808680555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45932.883808680555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45932.883808680555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45932.883808680555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45932.883808680555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45932.883808680555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45932.883808680555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45932.883808680555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45932.883808680555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45932.883808680555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45932.883808680555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45932.883808680555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45932.883808680555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45932.883808680555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45932.883808680555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45932.883808680555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45932.883808680555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45932.883808680555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45932.883808680555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45932.883808680555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45932.883808680555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45932.883808680555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45932.883808680555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45932.883808680555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45932.883808680555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45932.883808680555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45932.883808680555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45932.883808680555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45932.883808680555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45932.883808680555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45932.883808680555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45932.883808680555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45932.883808680555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45932.883808680555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45932.883808680555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45932.883808680555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45932.883808680555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45932.883808680555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45932.883808680555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45932.883808680555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45932.883808680555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45932.883808680555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45932.883808680555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45932.883808680555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45932.883808680555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45932.883808680555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45932.883808680555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45932.883808680555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45932.883808680555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45932.883808680555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45932.883808680555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45932.883808680555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45932.883808680555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45932.883808680555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45932.883808680555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45932.883808680555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45932.883808680555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45932.883808680555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45932.883808680555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45932.883808680555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45932.883808680555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45932.883808680555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45932.883808680555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45932.883808680555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45932.883808680555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45932.883808680555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45932.883808680555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45932.883808680555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45932.883808680555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45932.883808680555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45932.883808680555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45932.883808680555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45932.883808680555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45932.883808680555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45932.883808680555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45932.883808680555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45932.883808680555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45932.883808680555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45932.883808680555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45932.883808680555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45932.883808680555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45932.883808680555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45932.883808680555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45932.883808680555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45932.883808680555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45932.883808680555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45932.883808680555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45932.883808680555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45932.883808680555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45932.883808680555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45932.883808680555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45932.883808680555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45932.883808680555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45932.883808680555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45932.883808680555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45932.883808680555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45932.883808680555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45932.883808680555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45932.883808680555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45932.883808680555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45932.883808680555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45932.883808680555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45932.883808680555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45932.883808680555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45932.883808680555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45932.883808680555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45932.883808680555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45932.883808680555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45932.883808680555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45932.883808680555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45932.883808680555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45932.883808680555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45932.883808680555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45932.883808680555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45932.883808680555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45932.883808680555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45932.883808680555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45932.883808680555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45932.883808680555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45932.883808680555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45932.883808680555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45932.883808680555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45932.883808680555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45932.883808680555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45932.883808680555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45932.883808680555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45932.883808680555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45932.883808680555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45932.883808680555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45932.883808680555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45932.883808680555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45932.883808680555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45932.883808680555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45932.883808680555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45932.883808680555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45932.883808680555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45932.883808680555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45932.883808680555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45932.883808680555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45932.883808680555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45932.883808680555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45932.883808680555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45932.883808680555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45932.883808680555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45932.883808680555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45932.883808680555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45932.883808680555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45932.883808680555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45932.883808680555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45932.883808680555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45932.883808680555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45932.883808680555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45932.883808680555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45932.883808680555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45932.883808680555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45932.883808680555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45932.883808680555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45932.883808680555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45932.883808680555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45932.883808680555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45932.883808680555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45932.883808680555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45932.883808680555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45932.883808680555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45932.883808680555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45932.883808680555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45932.883808680555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45932.883808680555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45932.883808680555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45932.883808680555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45932.883808680555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45932.883808680555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45932.883808680555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45932.883808680555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45932.883808680555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45932.883808680555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45932.883808680555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45932.883808680555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45932.883808680555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45932.883808680555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45932.883808680555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45932.883808680555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45932.883808680555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45932.883808680555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45932.883808680555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45932.883808680555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45932.883808680555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45932.883808680555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45932.883808680555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45932.883808680555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45932.883808680555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45932.883808680555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45932.883808680555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45932.883808680555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45932.883808680555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45932.883808680555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45932.883808680555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45932.883808680555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45932.883808680555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45932.883808680555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45932.883808680555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45932.883808680555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45932.883808680555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45932.883808680555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45932.883808680555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45932.883808680555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45932.883808680555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45932.883808680555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45932.883808680555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45932.883808680555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45932.883808680555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45932.883808680555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45932.883808680555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45932.883808680555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45932.883808680555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45932.883808680555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45932.883808680555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45932.883808680555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45932.883808680555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45932.883808680555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45932.883808680555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45932.883808680555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45932.883808680555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45932.883808680555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45932.883808680555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45932.883808680555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45932.883808680555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45932.883808680555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45932.883808680555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45932.883808680555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45932.883808680555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45932.883808680555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45932.883808680555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45932.883808680555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45932.883808680555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45932.883808680555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45932.883808680555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45932.883808680555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45932.883808680555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45932.883808680555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45932.883808680555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45932.883808680555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45932.883808680555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45932.883808680555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45932.883808680555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45932.883808680555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45932.883808680555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45932.883808680555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45932.883808680555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45932.883808680555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45932.883808680555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45932.883808680555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45932.883808680555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45932.883808680555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45932.883808680555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45932.883808680555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45932.883808680555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45932.883808680555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45932.883808680555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45932.883808680555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45932.883808680555</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229.40309108795918</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1.9935309027787298</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45932.883808564817</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45932.883808564817</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45932.883808564817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45932.883808564817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45932.883808564817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45932.883808564817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45932.883808564817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45932.883808564817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45932.883808564817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45932.883808564817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45932.883808564817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45932.883808564817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45932.883808564817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45932.883808564817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45932.883808564817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45932.883808564817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45932.883808564817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45932.883808564817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45932.883808564817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45932.883808564817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45932.883808564817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45932.883808564817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45932.883808564817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45932.883808564817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45932.883808564817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45932.883808564817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45932.883808564817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45932.883808564817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45932.883808564817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45932.883808564817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45932.883808564817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45932.883808564817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45932.883808564817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45932.883808564817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45932.883808564817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45932.883808564817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45932.883808564817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45932.883808564817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45932.883808564817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45932.883808564817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45932.883808564817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45932.883808564817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45932.883808564817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45932.883808564817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45932.883808564817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45932.883808564817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45932.883808564817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45932.883808564817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45932.883808564817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45932.883808564817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45932.883808564817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45932.883808564817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45932.883808564817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45932.883808564817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45932.883808564817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45932.883808680555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45932.883808680555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45932.883808680555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45932.883808680555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45932.883808680555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45932.883808680555</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27" sqref="D2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41.051748495367065</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38967</v>
      </c>
      <c r="F3" s="38">
        <v>45926.188877314817</v>
      </c>
      <c r="G3" s="39">
        <f ca="1">IFERROR(NOW()-F3,"-")</f>
        <v>6.6949313657387393</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36040</v>
      </c>
      <c r="E4" s="37" t="s">
        <v>38964</v>
      </c>
      <c r="F4" s="38">
        <v>45932.84778935185</v>
      </c>
      <c r="G4" s="39">
        <f ca="1">IFERROR(NOW()-F4,"-")</f>
        <v>3.6019328705151565E-2</v>
      </c>
      <c r="H4" s="38">
        <v>45932.842002314814</v>
      </c>
      <c r="I4" s="37" t="str">
        <f>IFERROR(VLOOKUP(D4,DB!A:F,6,0),"")</f>
        <v>Generator-SG</v>
      </c>
      <c r="J4" s="37" t="str">
        <f>IFERROR(VLOOKUP(D4,DB!A:G,7,0),"")</f>
        <v>Vandalized</v>
      </c>
      <c r="K4" s="37" t="s">
        <v>39066</v>
      </c>
      <c r="L4" s="37" t="str">
        <f>IFERROR(VLOOKUP(D4,DB!A:I,9,0),"")</f>
        <v>Latis</v>
      </c>
      <c r="M4" s="136"/>
    </row>
    <row r="5" spans="1:13" ht="15">
      <c r="A5" s="37"/>
      <c r="B5" s="37" t="str">
        <f>IFERROR(VLOOKUP(D5,DB!A:K,11,0),"")</f>
        <v/>
      </c>
      <c r="C5" s="37"/>
      <c r="D5" s="37"/>
      <c r="E5" s="37"/>
      <c r="F5" s="38"/>
      <c r="G5" s="39">
        <f ca="1">IFERROR(NOW()-F5,"-")</f>
        <v>45932.883808680555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45932.883808680555</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45932.883808680555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45932.883808680555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45932.883808680555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45932.883808680555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45932.883808680555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45932.883808680555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45932.883808680555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45932.883808680555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45932.883808680555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45932.883808680555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45932.883808680555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45932.883808680555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45932.883808680555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45932.883808680555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45932.883808680555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45932.883808680555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45932.883808680555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45932.883808680555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45932.883808680555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45932.883808680555</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2"/>
      <c r="E27" s="37"/>
      <c r="F27" s="38"/>
      <c r="G27" s="39">
        <f ca="1">IFERROR(NOW()-F27,"-")</f>
        <v>45932.883808680555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45932.883808680555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45932.883808680555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45932.883808680555</v>
      </c>
      <c r="H30" s="38"/>
      <c r="I30" s="37" t="str">
        <f>IFERROR(VLOOKUP(D30,DB!A:F,6,0),"")</f>
        <v/>
      </c>
      <c r="J30" s="37" t="str">
        <f>IFERROR(VLOOKUP(D30,DB!A:G,7,0),"")</f>
        <v/>
      </c>
      <c r="K30" s="37"/>
      <c r="L30" s="37" t="str">
        <f>IFERROR(VLOOKUP(D30,DB!A:I,9,0),"")</f>
        <v/>
      </c>
      <c r="M30" s="136"/>
    </row>
    <row r="31" spans="1:13" ht="15.75">
      <c r="A31" s="37"/>
      <c r="B31" s="37" t="str">
        <f>IFERROR(VLOOKUP(D31,DB!A:K,11,0),"")</f>
        <v/>
      </c>
      <c r="C31" s="37"/>
      <c r="D31" s="142"/>
      <c r="E31" s="37"/>
      <c r="F31" s="38"/>
      <c r="G31" s="39">
        <f ca="1">IFERROR(NOW()-F31,"-")</f>
        <v>45932.883808680555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45932.883808680555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45932.883808680555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45932.883808680555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45932.883808680555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45932.883808680555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45932.883808680555</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45932.883808680555</v>
      </c>
      <c r="H38" s="134"/>
      <c r="I38" s="92" t="str">
        <f>IFERROR(VLOOKUP(D38,DB!A:F,6,0),"")</f>
        <v/>
      </c>
      <c r="J38" s="92" t="str">
        <f>IFERROR(VLOOKUP(D38,DB!A:G,7,0),"")</f>
        <v/>
      </c>
      <c r="K38" s="92"/>
      <c r="L38" s="92" t="str">
        <f>IFERROR(VLOOKUP(D38,DB!A:I,9,0),"")</f>
        <v/>
      </c>
      <c r="M38" s="136"/>
    </row>
    <row r="39" spans="1:13" ht="15">
      <c r="A39" s="37"/>
      <c r="B39" s="37" t="str">
        <f>IFERROR(VLOOKUP(D39,DB!A:K,11,0),"")</f>
        <v/>
      </c>
      <c r="C39" s="37"/>
      <c r="D39" s="37"/>
      <c r="E39" s="37"/>
      <c r="F39" s="38"/>
      <c r="G39" s="39">
        <f ca="1">IFERROR(NOW()-F39,"-")</f>
        <v>45932.883808680555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45932.883808680555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45932.883808680555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45932.883808680555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45932.883808680555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45932.883808680555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45932.883808680555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45932.883808680555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45932.883808680555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45932.883808680555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45932.883808680555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45932.883808680555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45932.883808680555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45932.883808680555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45932.883808680555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45932.883808680555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45932.883808680555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45932.883808680555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45932.883808680555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45932.883808680555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45932.883808680555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45932.883808680555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45932.883808680555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45932.883808680555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45932.883808680555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45932.883808680555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45932.883808680555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45932.883808680555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45932.883808680555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45932.883808680555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45932.883808680555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45932.883808680555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45932.883808680555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45932.883808680555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45932.883808680555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45932.883808680555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45932.883808680555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45932.883808680555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45932.883808680555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45932.883808680555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45932.883808680555</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45932.883808680555</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45932.883808680555</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45932.883808680555</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45932.883808680555</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45932.883808680555</v>
      </c>
      <c r="H84" s="38"/>
      <c r="I84" s="37" t="str">
        <f>IFERROR(VLOOKUP(D84,DB!A:F,6,0),"")</f>
        <v/>
      </c>
      <c r="J84" s="37" t="str">
        <f>IFERROR(VLOOKUP(D84,DB!A:G,7,0),"")</f>
        <v/>
      </c>
      <c r="K84" s="37"/>
      <c r="L84" s="37" t="str">
        <f>IFERROR(VLOOKUP(D84,DB!A:I,9,0),"")</f>
        <v/>
      </c>
      <c r="M84" s="136"/>
    </row>
    <row r="85" spans="1:13" ht="15">
      <c r="A85" s="92"/>
      <c r="B85" s="92" t="str">
        <f>IFERROR(VLOOKUP(D85,DB!A:K,11,0),"")</f>
        <v/>
      </c>
      <c r="C85" s="92"/>
      <c r="D85" s="92"/>
      <c r="E85" s="92"/>
      <c r="F85" s="134"/>
      <c r="G85" s="135">
        <f ca="1">IFERROR(NOW()-F85,"-")</f>
        <v>45932.883808680555</v>
      </c>
      <c r="H85" s="134"/>
      <c r="I85" s="92" t="str">
        <f>IFERROR(VLOOKUP(D85,DB!A:F,6,0),"")</f>
        <v/>
      </c>
      <c r="J85" s="92" t="str">
        <f>IFERROR(VLOOKUP(D85,DB!A:G,7,0),"")</f>
        <v/>
      </c>
      <c r="K85" s="92"/>
      <c r="L85" s="92" t="str">
        <f>IFERROR(VLOOKUP(D85,DB!A:I,9,0),"")</f>
        <v/>
      </c>
      <c r="M85" s="136"/>
    </row>
    <row r="86" spans="1:13" ht="15">
      <c r="A86" s="92"/>
      <c r="B86" s="92" t="str">
        <f>IFERROR(VLOOKUP(D86,DB!A:K,11,0),"")</f>
        <v/>
      </c>
      <c r="C86" s="92"/>
      <c r="D86" s="92"/>
      <c r="E86" s="92"/>
      <c r="F86" s="134"/>
      <c r="G86" s="135">
        <f ca="1">IFERROR(NOW()-F86,"-")</f>
        <v>45932.883808680555</v>
      </c>
      <c r="H86" s="134"/>
      <c r="I86" s="92" t="str">
        <f>IFERROR(VLOOKUP(D86,DB!A:F,6,0),"")</f>
        <v/>
      </c>
      <c r="J86" s="92" t="str">
        <f>IFERROR(VLOOKUP(D86,DB!A:G,7,0),"")</f>
        <v/>
      </c>
      <c r="K86" s="92"/>
      <c r="L86" s="92" t="str">
        <f>IFERROR(VLOOKUP(D86,DB!A:I,9,0),"")</f>
        <v/>
      </c>
    </row>
    <row r="87" spans="1:13" ht="15">
      <c r="A87" s="37"/>
      <c r="B87" s="37" t="str">
        <f>IFERROR(VLOOKUP(D87,DB!A:K,11,0),"")</f>
        <v/>
      </c>
      <c r="C87" s="37"/>
      <c r="D87" s="37"/>
      <c r="E87" s="37"/>
      <c r="F87" s="38"/>
      <c r="G87" s="39">
        <f ca="1">IFERROR(NOW()-F87,"-")</f>
        <v>45932.883808680555</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45932.883808680555</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45932.883808680555</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45932.883808680555</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45932.883808680555</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45932.883808680555</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45932.883808680555</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45932.883808680555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45932.883808680555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45932.883808680555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45932.883808680555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45932.883808680555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45932.883808680555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45932.883808680555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45932.883808680555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45932.883808680555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45932.883808680555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45932.883808680555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45932.883808680555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45932.883808680555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45932.883808680555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45932.883808680555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45932.883808680555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45932.883808680555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45932.883808680555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45932.883808680555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45932.883808680555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45932.883808680555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45932.883808680555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45932.883808680555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45932.883808680555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45932.883808680555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45932.883808680555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45932.883808680555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45932.883808680555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45932.883808680555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45932.883808680555</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45932.883808680555</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45932.883808680555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45932.883808680555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45932.883808680555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45932.883808680555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45932.883808680555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45932.883808680555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45932.883808680555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45932.883808680555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45932.883808680555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45932.883808680555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45932.883808680555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45932.883808680555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45932.883808680555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45932.883808680555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45932.883808680555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45932.883808680555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45932.883808680555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45932.883808680555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45932.883808680555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45932.883808680555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45932.883808680555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45932.883808680555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45932.883808680555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45932.883808680555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45932.883808680555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45932.883808680555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45932.883808680555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45932.883808680555</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45932.883808680555</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45932.883808680555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45932.883808680555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45932.883808680555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45932.883808680555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45932.883808680555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45932.883808680555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45932.883808680555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45932.883808680555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45932.883808680555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45932.883808680555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45932.883808680555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45932.883808680555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45932.883808680555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45932.883808680555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45932.883808680555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45932.883808680555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45932.883808680555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45932.883808680555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45932.883808680555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45932.883808680555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45932.883808680555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45932.883808680555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45932.883808680555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45932.883808680555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45932.883808680555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45932.883808680555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45932.883808680555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45932.883808680555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45932.883808680555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45932.883808680555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45932.883808680555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45932.883808680555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45932.883808680555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45932.883808680555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45932.883808680555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45932.883808680555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45932.883808680555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45932.883808680555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45932.883808680555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45932.883808680555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45932.883808680555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45932.883808680555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45932.883808680555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45932.883808680555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45932.883808680555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45932.883808680555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45932.883808680555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45932.883808680555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45932.883808680555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45932.883808680555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45932.883808680555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45932.883808680555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45932.883808680555</v>
      </c>
      <c r="H206" s="38"/>
      <c r="I206" s="37" t="str">
        <f>IFERROR(VLOOKUP(D206,DB!A:F,6,0),"")</f>
        <v/>
      </c>
      <c r="J206" s="37" t="str">
        <f>IFERROR(VLOOKUP(D206,DB!A:G,7,0),"")</f>
        <v/>
      </c>
      <c r="K206" s="37"/>
      <c r="L206" s="37" t="str">
        <f>IFERROR(VLOOKUP(D206,DB!A:I,9,0),"")</f>
        <v/>
      </c>
    </row>
    <row r="207" spans="1:12" ht="15">
      <c r="A207" s="92"/>
      <c r="B207" s="92" t="str">
        <f>IFERROR(VLOOKUP(D207,DB!A:K,11,0),"")</f>
        <v/>
      </c>
      <c r="C207" s="92"/>
      <c r="D207" s="92"/>
      <c r="E207" s="92"/>
      <c r="F207" s="134"/>
      <c r="G207" s="135">
        <f ca="1">IFERROR(NOW()-F207,"-")</f>
        <v>45932.883808680555</v>
      </c>
      <c r="H207" s="134"/>
      <c r="I207" s="92" t="str">
        <f>IFERROR(VLOOKUP(D207,DB!A:F,6,0),"")</f>
        <v/>
      </c>
      <c r="J207" s="92" t="str">
        <f>IFERROR(VLOOKUP(D207,DB!A:G,7,0),"")</f>
        <v/>
      </c>
      <c r="K207" s="92"/>
      <c r="L207" s="92" t="str">
        <f>IFERROR(VLOOKUP(D207,DB!A:I,9,0),"")</f>
        <v/>
      </c>
    </row>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7" ht="15"/>
    <row r="478" ht="15"/>
    <row r="479" ht="15"/>
    <row r="480" ht="15"/>
    <row r="481" ht="15"/>
    <row r="482"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6" ht="15"/>
    <row r="527" ht="15"/>
    <row r="528" ht="15"/>
    <row r="529" ht="15"/>
    <row r="530" ht="15"/>
    <row r="531" ht="15"/>
    <row r="532" ht="15"/>
    <row r="533" ht="15"/>
    <row r="534" ht="15"/>
    <row r="535" ht="15"/>
    <row r="537" ht="15"/>
    <row r="538" ht="15"/>
    <row r="539" ht="15"/>
    <row r="542" ht="15"/>
    <row r="543" ht="15"/>
    <row r="544" ht="15"/>
    <row r="545"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0" ht="15"/>
    <row r="861" ht="15"/>
    <row r="862" ht="15"/>
    <row r="866" ht="15"/>
    <row r="867" ht="15"/>
    <row r="877" ht="15"/>
    <row r="882" ht="15"/>
    <row r="893" ht="15"/>
    <row r="894" ht="15"/>
    <row r="901" ht="15"/>
    <row r="902" ht="15"/>
    <row r="906" ht="15"/>
    <row r="907" ht="15"/>
    <row r="908" ht="15"/>
    <row r="915" ht="15"/>
    <row r="916" ht="15"/>
    <row r="917" ht="15"/>
    <row r="918" ht="15"/>
    <row r="920" ht="15"/>
    <row r="921" ht="15"/>
    <row r="922" ht="15"/>
    <row r="925" ht="15"/>
    <row r="926" ht="15"/>
    <row r="927" ht="15"/>
    <row r="928" ht="15"/>
    <row r="930" ht="15"/>
    <row r="931" ht="15"/>
    <row r="932" ht="15"/>
    <row r="933" ht="15"/>
    <row r="934" ht="15"/>
    <row r="935" ht="15"/>
    <row r="937" ht="15"/>
    <row r="938" ht="15"/>
    <row r="940" ht="15"/>
    <row r="941" ht="15"/>
    <row r="943" ht="15"/>
    <row r="944" ht="15"/>
    <row r="945" ht="15"/>
    <row r="947" ht="15"/>
    <row r="948" ht="15"/>
    <row r="949" ht="15"/>
    <row r="950" ht="15"/>
    <row r="951" ht="15"/>
    <row r="955" ht="15"/>
    <row r="956" ht="15"/>
    <row r="957" ht="15"/>
    <row r="958" ht="15"/>
    <row r="961" ht="15"/>
    <row r="962" ht="15"/>
    <row r="965" ht="15"/>
    <row r="1006" ht="15"/>
    <row r="1007" ht="15"/>
    <row r="1010" ht="15"/>
    <row r="1011" ht="15"/>
    <row r="1018" ht="15"/>
    <row r="1019" ht="15"/>
    <row r="1022" ht="15"/>
    <row r="1024" ht="15"/>
    <row r="1026" ht="15"/>
    <row r="1027" ht="15"/>
    <row r="1028" ht="15"/>
    <row r="1031" ht="15"/>
    <row r="1032" ht="15"/>
    <row r="1034" ht="15"/>
    <row r="1037" ht="15"/>
    <row r="1038" ht="15"/>
    <row r="1040" ht="15"/>
    <row r="1041" ht="15"/>
    <row r="1042" ht="15"/>
    <row r="1043" ht="15"/>
    <row r="1044" ht="15"/>
    <row r="1047" ht="15"/>
    <row r="1048" ht="15"/>
    <row r="1049" ht="15"/>
    <row r="1050" ht="15"/>
    <row r="1051" ht="15"/>
    <row r="1052" ht="15"/>
    <row r="1054" ht="15"/>
    <row r="1056" ht="15"/>
    <row r="1058" ht="15"/>
    <row r="1059" ht="15"/>
    <row r="1060" ht="15"/>
    <row r="1062" ht="15"/>
    <row r="1063" ht="15"/>
    <row r="1064" ht="15"/>
    <row r="1065" ht="15"/>
    <row r="1066" ht="15"/>
    <row r="1067" ht="15"/>
    <row r="1068" ht="15"/>
    <row r="1070" ht="15"/>
    <row r="1071" ht="15"/>
    <row r="1072" ht="15"/>
    <row r="1077" ht="15"/>
    <row r="1078" ht="15"/>
    <row r="1082" ht="15"/>
    <row r="1083" ht="15"/>
    <row r="1084" ht="15"/>
    <row r="1087" ht="15"/>
    <row r="1089" ht="15"/>
    <row r="1093" ht="15"/>
    <row r="1097" ht="15"/>
    <row r="1103" ht="15"/>
    <row r="1104" ht="15"/>
    <row r="1106" ht="15"/>
    <row r="1107" ht="15"/>
    <row r="1109" ht="15"/>
    <row r="1112" ht="15"/>
    <row r="1113" ht="15"/>
    <row r="1115" ht="15"/>
    <row r="1117" ht="15"/>
    <row r="1119" ht="15"/>
    <row r="1121" ht="15"/>
    <row r="1122" ht="15"/>
    <row r="1123" ht="15"/>
    <row r="1125" ht="15"/>
    <row r="1126" ht="15"/>
    <row r="1127" ht="15"/>
    <row r="1128" ht="15"/>
    <row r="1131" ht="15"/>
    <row r="1305" ht="15"/>
    <row r="1306" ht="15"/>
    <row r="1316" ht="15"/>
    <row r="1317" ht="15"/>
    <row r="1318" ht="15"/>
    <row r="1324" ht="15"/>
    <row r="1325" ht="15"/>
    <row r="1326" ht="15"/>
    <row r="1327" ht="15"/>
    <row r="1329" ht="15"/>
    <row r="1332" ht="15"/>
    <row r="1333" ht="15"/>
    <row r="1334" ht="15"/>
    <row r="1335" ht="15"/>
    <row r="1337" ht="15"/>
    <row r="1338" ht="15"/>
    <row r="1340" ht="15"/>
    <row r="1341" ht="15"/>
    <row r="1342" ht="15"/>
    <row r="1343" ht="15"/>
    <row r="1345" ht="15"/>
    <row r="1346" ht="15"/>
    <row r="1347" ht="15"/>
    <row r="1350" ht="15"/>
    <row r="1351" ht="15"/>
    <row r="1354" ht="15"/>
    <row r="1355" ht="15"/>
    <row r="1356" ht="15"/>
    <row r="1357" ht="15"/>
    <row r="1358" ht="15"/>
    <row r="1359" ht="15"/>
    <row r="1360" ht="15"/>
    <row r="1361" ht="15"/>
    <row r="1363" ht="15"/>
    <row r="1365" ht="15"/>
    <row r="1366" ht="15"/>
    <row r="1367" ht="15"/>
    <row r="1370" ht="15"/>
    <row r="1380" ht="15"/>
    <row r="1383" ht="15"/>
    <row r="1384" ht="15"/>
    <row r="1388" ht="15"/>
    <row r="1389" ht="15"/>
    <row r="1390" ht="15"/>
    <row r="1393" ht="15"/>
    <row r="1395" ht="15"/>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3.7400932870368706</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6.1109613425942371</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39068</v>
      </c>
      <c r="F4" s="138">
        <v>45931.800995370373</v>
      </c>
      <c r="G4" s="139">
        <f ca="1">IFERROR(NOW()-F4,"-")</f>
        <v>1.0828131944435881</v>
      </c>
      <c r="H4" s="138">
        <v>45931.881805555553</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33717</v>
      </c>
      <c r="E5" s="137" t="s">
        <v>38967</v>
      </c>
      <c r="F5" s="140">
        <v>45932.870717592596</v>
      </c>
      <c r="G5" s="139">
        <f ca="1">IFERROR(NOW()-F5,"-")</f>
        <v>1.3090972221107222E-2</v>
      </c>
      <c r="H5" s="140">
        <v>45932.86482638889</v>
      </c>
      <c r="I5" s="137" t="str">
        <f>IFERROR(VLOOKUP(D5,DB!A:F,6,0),"")</f>
        <v>Generator-SG</v>
      </c>
      <c r="J5" s="137" t="str">
        <f>IFERROR(VLOOKUP(D5,DB!A:G,7,0),"")</f>
        <v>Dead</v>
      </c>
      <c r="K5" s="137" t="s">
        <v>39073</v>
      </c>
      <c r="L5" s="137" t="str">
        <f>IFERROR(VLOOKUP(D5,DB!A:I,9,0),"")</f>
        <v>Latis</v>
      </c>
    </row>
    <row r="6" spans="1:16383" ht="31.5" customHeight="1">
      <c r="A6" s="121"/>
      <c r="B6" s="137" t="str">
        <f>IFERROR(VLOOKUP(D6,DB!A:K,11,0),"")</f>
        <v/>
      </c>
      <c r="C6" s="137"/>
      <c r="D6" s="137"/>
      <c r="E6" s="137"/>
      <c r="F6" s="140"/>
      <c r="G6" s="139">
        <f ca="1">IFERROR(NOW()-F6,"-")</f>
        <v>45932.883808564817</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45932.883808564817</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45932.883808564817</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45932.883808564817</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45932.883808564817</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45932.883808564817</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45932.883808564817</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45932.883808564817</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45932.883808680555</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45932.883808680555</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45932.883808680555</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45932.883808680555</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45932.883808680555</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45932.883808680555</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45932.883808680555</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45932.883808680555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45932.883808680555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45932.883808680555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45932.883808680555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45932.883808680555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45932.883808680555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45932.883808680555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45932.883808680555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45932.883808680555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45932.883808680555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45932.883808680555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45932.883808680555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45932.883808680555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45932.883808680555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45932.883808680555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45932.883808680555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45932.883808680555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45932.883808680555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45932.883808680555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45932.883808680555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45932.883808680555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45932.883808680555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45932.883808680555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45932.883808680555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45932.883808680555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45932.883808680555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45932.883808680555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45932.883808680555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45932.883808680555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45932.883808680555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45932.883808680555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45932.883808680555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45932.883808680555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45932.883808680555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45932.883808680555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45932.883808680555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45932.883808680555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45932.883808680555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45932.883808680555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45932.883808680555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45932.883808680555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45932.883808680555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45932.883808680555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45932.883808680555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45932.883808680555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45932.883808680555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45932.883808680555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45932.883808680555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45932.883808680555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45932.883808680555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45932.883808680555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45932.883808680555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45932.883808680555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45932.883808680555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45932.883808680555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45932.883808680555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45932.883808680555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45932.883808680555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45932.883808680555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45932.883808680555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45932.883808680555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45932.883808680555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45932.883808680555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45932.883808680555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45932.883808680555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45932.883808680555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45932.883808680555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45932.883808680555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45932.883808680555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45932.883808680555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45932.883808680555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45932.883808680555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45932.883808680555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45932.883808680555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45932.883808680555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45932.883808680555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45932.883808680555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45932.883808680555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45932.883808680555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45932.883808680555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45932.883808680555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45932.883808680555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45932.883808680555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45932.883808680555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45932.883808680555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45932.883808680555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45932.883808680555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45932.883808680555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45932.883808680555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45932.883808680555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45932.883808680555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45932.883808680555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45932.883808680555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45932.883808680555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45932.883808680555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45932.883808680555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45932.883808680555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45932.883808680555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45932.883808680555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45932.883808680555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45932.883808680555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45932.883808680555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45932.883808680555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45932.883808680555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45932.883808680555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45932.883808680555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45932.883808680555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45932.883808680555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45932.883808680555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45932.883808680555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45932.883808680555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45932.883808680555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45932.883808680555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45932.883808680555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45932.883808680555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45932.883808680555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45932.883808680555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45932.883808680555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45932.883808680555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45932.883808680555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45932.883808680555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45932.883808680555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45932.883808680555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45932.883808680555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45932.883808680555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45932.883808680555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45932.883808680555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45932.883808680555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45932.883808680555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45932.883808680555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45932.883808680555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45932.883808680555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45932.883808680555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45932.883808680555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45932.883808680555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45932.883808680555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45932.883808680555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45932.883808680555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45932.883808680555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45932.883808680555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45932.883808680555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45932.883808680555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45932.883808680555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45932.883808680555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45932.883808680555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45932.883808680555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45932.883808680555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45932.883808680555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45932.883808680555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45932.883808680555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45932.883808680555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45932.883808680555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45932.883808680555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45932.883808680555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45932.883808680555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45932.883808680555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45932.883808680555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45932.883808680555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45932.883808680555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45932.883808680555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45932.883808680555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45932.883808680555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45932.883808680555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45932.883808680555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45932.883808680555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45932.883808680555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45932.883808680555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45932.883808680555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45932.883808680555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45932.883808680555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45932.883808680555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45932.883808680555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45932.883808680555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45932.883808680555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45932.883808680555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45932.883808680555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45932.883808680555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45932.883808680555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45932.883808680555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45932.883808680555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45932.883808680555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45932.883808680555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45932.883808680555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45932.883808680555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45932.883808680555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45932.883808680555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45932.883808680555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45932.883808680555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45932.883808680555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45932.883808680555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45932.883808680555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45932.883808680555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45932.883808680555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45932.883808680555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45932.883808680555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45932.883808680555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45932.883808680555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45932.883808680555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45932.883808680555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45932.883808680555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45932.883808680555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45932.883808680555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45932.883808680555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45932.883808680555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45932.883808680555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45932.883808680555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45932.883808680555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45932.883808680555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45932.883808680555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45932.883808680555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45932.883808680555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45932.883808680555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45932.883808680555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45932.883808680555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45932.883808680555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45932.883808680555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45932.883808680555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45932.883808680555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45932.883808680555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45932.883808680555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45932.883808680555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45932.883808680555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45932.883808680555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45932.883808680555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45932.883808680555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45932.883808680555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45932.883808680555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45932.883808680555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45932.883808680555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45932.883808680555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45932.883808680555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45932.883808680555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45932.883808680555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45932.883808680555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45932.883808680555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45932.883808680555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45932.883808680555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45932.883808680555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45932.883808680555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45932.883808680555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45932.883808680555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45932.883808680555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45932.883808680555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45932.883808680555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45932.883808680555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45932.883808680555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45932.883808680555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45932.883808680555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45932.883808680555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45932.883808680555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45932.883808680555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45932.883808680555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45932.883808680555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45932.883808680555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45932.883808680555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45932.883808680555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45932.883808680555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45932.883808680555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45932.883808680555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45932.883808680555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45932.883808680555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45932.883808680555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45932.883808680555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45932.883808680555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45932.883808680555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45932.883808680555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45932.883808680555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45932.883808680555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45932.883808680555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45932.883808680555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45932.883808680555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45932.883808680555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45932.883808680555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45932.883808680555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45932.883808680555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45932.883808680555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45932.883808680555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45932.883808680555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45932.883808680555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45932.883808680555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45932.883808680555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45932.883808680555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45932.883808680555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45932.883808680555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45932.883808680555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45932.883808680555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45932.883808680555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45932.883808680555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45932.883808680555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45932.883808680555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45932.883808680555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45932.883808680555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45932.883808680555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45932.883808680555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45932.883808680555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45932.883808680555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45932.883808680555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45932.883808680555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45932.883808680555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45932.883808680555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45932.883808680555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45932.883808680555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45932.883808680555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45932.883808680555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45932.883808680555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45932.883808680555</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2025-10-02T18:14:14Z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